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filterPrivacy="1" codeName="ThisWorkbook"/>
  <xr:revisionPtr revIDLastSave="0" documentId="8_{0C1036C2-7D27-4415-9858-1DD986846039}" xr6:coauthVersionLast="47" xr6:coauthVersionMax="47" xr10:uidLastSave="{00000000-0000-0000-0000-000000000000}"/>
  <bookViews>
    <workbookView xWindow="2685" yWindow="2685" windowWidth="28800" windowHeight="15435" tabRatio="801" xr2:uid="{00000000-000D-0000-FFFF-FFFF00000000}"/>
  </bookViews>
  <sheets>
    <sheet name="Overview" sheetId="22" r:id="rId1"/>
    <sheet name="Financial Projections" sheetId="7" r:id="rId2"/>
    <sheet name="Enrollment &amp; Tuition Revenue " sheetId="20" r:id="rId3"/>
    <sheet name="External &amp; Other Revenue" sheetId="11" r:id="rId4"/>
    <sheet name="Existing Personnel" sheetId="8" r:id="rId5"/>
    <sheet name="New Personnel" sheetId="17" r:id="rId6"/>
  </sheets>
  <definedNames>
    <definedName name="_xlnm.Print_Titles" localSheetId="3">'External &amp; Other Revenue'!$C:$C</definedName>
    <definedName name="_xlnm.Print_Titles" localSheetId="1">'Financial Projections'!$4:$9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20" l="1"/>
  <c r="E30" i="20" s="1"/>
  <c r="E33" i="20" s="1"/>
  <c r="E37" i="20" s="1"/>
  <c r="D49" i="17"/>
  <c r="D20" i="17"/>
  <c r="C5" i="17"/>
  <c r="C4" i="17"/>
  <c r="C3" i="17"/>
  <c r="C2" i="17"/>
  <c r="G39" i="17"/>
  <c r="G49" i="17" s="1"/>
  <c r="G40" i="17"/>
  <c r="G41" i="17"/>
  <c r="G42" i="17"/>
  <c r="G43" i="17"/>
  <c r="G44" i="17"/>
  <c r="G45" i="17"/>
  <c r="G46" i="17"/>
  <c r="G47" i="17"/>
  <c r="G48" i="17"/>
  <c r="G10" i="17"/>
  <c r="G11" i="17"/>
  <c r="G12" i="17"/>
  <c r="G13" i="17"/>
  <c r="G14" i="17"/>
  <c r="G15" i="17"/>
  <c r="G16" i="17"/>
  <c r="G17" i="17"/>
  <c r="G18" i="17"/>
  <c r="G19" i="17"/>
  <c r="C5" i="8"/>
  <c r="C4" i="8"/>
  <c r="C3" i="8"/>
  <c r="C2" i="8"/>
  <c r="V9" i="11"/>
  <c r="J9" i="11"/>
  <c r="H20" i="11"/>
  <c r="D5" i="11"/>
  <c r="D4" i="11"/>
  <c r="D3" i="11"/>
  <c r="D2" i="11"/>
  <c r="B2" i="11"/>
  <c r="E5" i="20"/>
  <c r="E4" i="20"/>
  <c r="P85" i="7"/>
  <c r="O85" i="7"/>
  <c r="L85" i="7"/>
  <c r="K85" i="7"/>
  <c r="H85" i="7"/>
  <c r="G85" i="7"/>
  <c r="D85" i="7"/>
  <c r="C85" i="7"/>
  <c r="E29" i="7"/>
  <c r="D44" i="7"/>
  <c r="E43" i="7"/>
  <c r="E72" i="7"/>
  <c r="P73" i="7"/>
  <c r="O73" i="7"/>
  <c r="L73" i="7"/>
  <c r="K73" i="7"/>
  <c r="H73" i="7"/>
  <c r="G73" i="7"/>
  <c r="D73" i="7"/>
  <c r="C73" i="7"/>
  <c r="C44" i="7"/>
  <c r="P44" i="7"/>
  <c r="O44" i="7"/>
  <c r="L44" i="7"/>
  <c r="K44" i="7"/>
  <c r="H44" i="7"/>
  <c r="G44" i="7"/>
  <c r="Q22" i="7"/>
  <c r="I22" i="7"/>
  <c r="G27" i="7"/>
  <c r="C27" i="7"/>
  <c r="P27" i="7"/>
  <c r="O27" i="7"/>
  <c r="L27" i="7"/>
  <c r="K27" i="7"/>
  <c r="H27" i="7"/>
  <c r="D27" i="7"/>
  <c r="Q16" i="7"/>
  <c r="I13" i="7"/>
  <c r="I12" i="7"/>
  <c r="E12" i="7"/>
  <c r="E13" i="7"/>
  <c r="Q14" i="7"/>
  <c r="Q13" i="7"/>
  <c r="Q12" i="7"/>
  <c r="M16" i="7"/>
  <c r="M14" i="7"/>
  <c r="M13" i="7"/>
  <c r="M12" i="7"/>
  <c r="I16" i="7"/>
  <c r="I14" i="7"/>
  <c r="E16" i="7"/>
  <c r="E14" i="7"/>
  <c r="E17" i="20" l="1"/>
  <c r="F11" i="20" s="1"/>
  <c r="F15" i="20" s="1"/>
  <c r="F17" i="20" s="1"/>
  <c r="G11" i="20" s="1"/>
  <c r="G15" i="20" s="1"/>
  <c r="G17" i="20" s="1"/>
  <c r="H11" i="20" s="1"/>
  <c r="H15" i="20" s="1"/>
  <c r="H17" i="20" s="1"/>
  <c r="M46" i="17"/>
  <c r="N46" i="17"/>
  <c r="L46" i="17"/>
  <c r="O46" i="17"/>
  <c r="N14" i="17"/>
  <c r="L14" i="17"/>
  <c r="O14" i="17"/>
  <c r="M14" i="17"/>
  <c r="N45" i="17"/>
  <c r="L45" i="17"/>
  <c r="O45" i="17"/>
  <c r="M45" i="17"/>
  <c r="N12" i="17"/>
  <c r="L12" i="17"/>
  <c r="M12" i="17"/>
  <c r="O12" i="17"/>
  <c r="N43" i="17"/>
  <c r="O43" i="17"/>
  <c r="M43" i="17"/>
  <c r="L43" i="17"/>
  <c r="M13" i="17"/>
  <c r="L13" i="17"/>
  <c r="O13" i="17"/>
  <c r="N13" i="17"/>
  <c r="M19" i="17"/>
  <c r="L19" i="17"/>
  <c r="O19" i="17"/>
  <c r="N19" i="17"/>
  <c r="M11" i="17"/>
  <c r="N11" i="17"/>
  <c r="L11" i="17"/>
  <c r="O11" i="17"/>
  <c r="M42" i="17"/>
  <c r="N42" i="17"/>
  <c r="L42" i="17"/>
  <c r="O42" i="17"/>
  <c r="M44" i="17"/>
  <c r="O44" i="17"/>
  <c r="L44" i="17"/>
  <c r="N44" i="17"/>
  <c r="N18" i="17"/>
  <c r="L18" i="17"/>
  <c r="O18" i="17"/>
  <c r="M18" i="17"/>
  <c r="O10" i="17"/>
  <c r="L10" i="17"/>
  <c r="N10" i="17"/>
  <c r="M10" i="17"/>
  <c r="N41" i="17"/>
  <c r="L41" i="17"/>
  <c r="O41" i="17"/>
  <c r="M41" i="17"/>
  <c r="G20" i="17"/>
  <c r="M15" i="17"/>
  <c r="O15" i="17"/>
  <c r="N15" i="17"/>
  <c r="L15" i="17"/>
  <c r="M17" i="17"/>
  <c r="L17" i="17"/>
  <c r="O17" i="17"/>
  <c r="N17" i="17"/>
  <c r="M48" i="17"/>
  <c r="L48" i="17"/>
  <c r="O48" i="17"/>
  <c r="N48" i="17"/>
  <c r="M40" i="17"/>
  <c r="L40" i="17"/>
  <c r="L49" i="17" s="1"/>
  <c r="O40" i="17"/>
  <c r="N40" i="17"/>
  <c r="M16" i="17"/>
  <c r="N16" i="17"/>
  <c r="O16" i="17"/>
  <c r="L16" i="17"/>
  <c r="L47" i="17"/>
  <c r="N47" i="17"/>
  <c r="O47" i="17"/>
  <c r="M47" i="17"/>
  <c r="N39" i="17"/>
  <c r="O39" i="17"/>
  <c r="M39" i="17"/>
  <c r="L39" i="17"/>
  <c r="E41" i="20"/>
  <c r="E31" i="20"/>
  <c r="E34" i="20" s="1"/>
  <c r="C75" i="7"/>
  <c r="L20" i="17" l="1"/>
  <c r="E38" i="20"/>
  <c r="E42" i="20"/>
  <c r="Q39" i="7"/>
  <c r="O54" i="17" s="1"/>
  <c r="M39" i="7"/>
  <c r="N54" i="17" s="1"/>
  <c r="I39" i="7"/>
  <c r="M54" i="17" s="1"/>
  <c r="E39" i="7"/>
  <c r="L54" i="17" s="1"/>
  <c r="Q32" i="7"/>
  <c r="M32" i="7"/>
  <c r="I32" i="7"/>
  <c r="E32" i="7"/>
  <c r="L25" i="17" s="1"/>
  <c r="O25" i="17" l="1"/>
  <c r="N25" i="17"/>
  <c r="M25" i="17"/>
  <c r="M49" i="17"/>
  <c r="M20" i="17"/>
  <c r="O49" i="17" l="1"/>
  <c r="N49" i="17"/>
  <c r="O20" i="17"/>
  <c r="N20" i="17"/>
  <c r="E3" i="20"/>
  <c r="E2" i="20"/>
  <c r="B2" i="20"/>
  <c r="F35" i="8"/>
  <c r="F36" i="8"/>
  <c r="F34" i="8"/>
  <c r="F27" i="8"/>
  <c r="F28" i="8"/>
  <c r="F29" i="8"/>
  <c r="F26" i="8"/>
  <c r="F19" i="8"/>
  <c r="F20" i="8"/>
  <c r="F21" i="8"/>
  <c r="F18" i="8"/>
  <c r="F10" i="8"/>
  <c r="F11" i="8"/>
  <c r="F12" i="8"/>
  <c r="F13" i="8"/>
  <c r="F9" i="8"/>
  <c r="N26" i="8" l="1"/>
  <c r="M26" i="8"/>
  <c r="L26" i="8"/>
  <c r="K26" i="8"/>
  <c r="K11" i="8"/>
  <c r="L11" i="8"/>
  <c r="N11" i="8"/>
  <c r="M11" i="8"/>
  <c r="K19" i="8"/>
  <c r="N19" i="8"/>
  <c r="L19" i="8"/>
  <c r="M19" i="8"/>
  <c r="K29" i="8"/>
  <c r="L29" i="8"/>
  <c r="N29" i="8"/>
  <c r="M29" i="8"/>
  <c r="N10" i="8"/>
  <c r="K10" i="8"/>
  <c r="M10" i="8"/>
  <c r="L10" i="8"/>
  <c r="N34" i="8"/>
  <c r="M34" i="8"/>
  <c r="L34" i="8"/>
  <c r="K34" i="8"/>
  <c r="K27" i="8"/>
  <c r="M27" i="8"/>
  <c r="L27" i="8"/>
  <c r="N27" i="8"/>
  <c r="N18" i="8"/>
  <c r="N22" i="8" s="1"/>
  <c r="M18" i="8"/>
  <c r="K18" i="8"/>
  <c r="L18" i="8"/>
  <c r="K21" i="8"/>
  <c r="M21" i="8"/>
  <c r="L21" i="8"/>
  <c r="N21" i="8"/>
  <c r="N36" i="8"/>
  <c r="M36" i="8"/>
  <c r="K36" i="8"/>
  <c r="L36" i="8"/>
  <c r="K13" i="8"/>
  <c r="M13" i="8"/>
  <c r="N13" i="8"/>
  <c r="L13" i="8"/>
  <c r="N12" i="8"/>
  <c r="M12" i="8"/>
  <c r="L12" i="8"/>
  <c r="K12" i="8"/>
  <c r="N28" i="8"/>
  <c r="K28" i="8"/>
  <c r="M28" i="8"/>
  <c r="L28" i="8"/>
  <c r="N20" i="8"/>
  <c r="K20" i="8"/>
  <c r="M20" i="8"/>
  <c r="L20" i="8"/>
  <c r="K35" i="8"/>
  <c r="M35" i="8"/>
  <c r="N35" i="8"/>
  <c r="L35" i="8"/>
  <c r="N9" i="8"/>
  <c r="M9" i="8"/>
  <c r="L9" i="8"/>
  <c r="K9" i="8"/>
  <c r="F30" i="20"/>
  <c r="F33" i="20" s="1"/>
  <c r="F31" i="20"/>
  <c r="F34" i="20" s="1"/>
  <c r="L61" i="17"/>
  <c r="E49" i="20"/>
  <c r="M22" i="8" l="1"/>
  <c r="L22" i="8"/>
  <c r="K22" i="8"/>
  <c r="F38" i="20"/>
  <c r="F42" i="20"/>
  <c r="F37" i="20"/>
  <c r="F41" i="20"/>
  <c r="F49" i="20"/>
  <c r="G31" i="20"/>
  <c r="G34" i="20" s="1"/>
  <c r="G30" i="20"/>
  <c r="G33" i="20" s="1"/>
  <c r="H30" i="20"/>
  <c r="H33" i="20" s="1"/>
  <c r="H31" i="20"/>
  <c r="H34" i="20" s="1"/>
  <c r="E45" i="20"/>
  <c r="E46" i="20"/>
  <c r="C11" i="7" s="1"/>
  <c r="E11" i="7" s="1"/>
  <c r="E31" i="7"/>
  <c r="L24" i="17" s="1"/>
  <c r="E33" i="7"/>
  <c r="L26" i="17" s="1"/>
  <c r="E34" i="7"/>
  <c r="L27" i="17" s="1"/>
  <c r="E35" i="7"/>
  <c r="E36" i="7"/>
  <c r="E37" i="7"/>
  <c r="L52" i="17" s="1"/>
  <c r="E38" i="7"/>
  <c r="L53" i="17" s="1"/>
  <c r="E40" i="7"/>
  <c r="L55" i="17" s="1"/>
  <c r="E41" i="7"/>
  <c r="L56" i="17" s="1"/>
  <c r="E42" i="7"/>
  <c r="E30" i="7"/>
  <c r="L59" i="17" l="1"/>
  <c r="L23" i="17"/>
  <c r="F45" i="20"/>
  <c r="G10" i="7" s="1"/>
  <c r="I10" i="7" s="1"/>
  <c r="H41" i="20"/>
  <c r="H37" i="20"/>
  <c r="H42" i="20"/>
  <c r="H38" i="20"/>
  <c r="G41" i="20"/>
  <c r="G37" i="20"/>
  <c r="G38" i="20"/>
  <c r="G42" i="20"/>
  <c r="C10" i="7"/>
  <c r="E10" i="7" s="1"/>
  <c r="E47" i="20"/>
  <c r="F46" i="20"/>
  <c r="G11" i="7" s="1"/>
  <c r="I11" i="7" s="1"/>
  <c r="H49" i="20"/>
  <c r="G49" i="20"/>
  <c r="E44" i="7"/>
  <c r="L60" i="17"/>
  <c r="F47" i="20" l="1"/>
  <c r="G45" i="20"/>
  <c r="G46" i="20"/>
  <c r="K11" i="7" s="1"/>
  <c r="M11" i="7" s="1"/>
  <c r="H46" i="20"/>
  <c r="O11" i="7" s="1"/>
  <c r="Q11" i="7" s="1"/>
  <c r="H45" i="20"/>
  <c r="O10" i="7" l="1"/>
  <c r="Q10" i="7" s="1"/>
  <c r="H47" i="20"/>
  <c r="K10" i="7"/>
  <c r="M10" i="7" s="1"/>
  <c r="G47" i="20"/>
  <c r="M61" i="17" l="1"/>
  <c r="N61" i="17" l="1"/>
  <c r="E52" i="7"/>
  <c r="I52" i="7"/>
  <c r="M52" i="7"/>
  <c r="Q52" i="7"/>
  <c r="E53" i="7"/>
  <c r="I53" i="7"/>
  <c r="M53" i="7"/>
  <c r="Q53" i="7"/>
  <c r="E54" i="7"/>
  <c r="I54" i="7"/>
  <c r="M54" i="7"/>
  <c r="Q54" i="7"/>
  <c r="E55" i="7"/>
  <c r="I55" i="7"/>
  <c r="M55" i="7"/>
  <c r="Q55" i="7"/>
  <c r="E56" i="7"/>
  <c r="I56" i="7"/>
  <c r="M56" i="7"/>
  <c r="Q56" i="7"/>
  <c r="E57" i="7"/>
  <c r="I57" i="7"/>
  <c r="M57" i="7"/>
  <c r="Q57" i="7"/>
  <c r="E58" i="7"/>
  <c r="I58" i="7"/>
  <c r="M58" i="7"/>
  <c r="Q58" i="7"/>
  <c r="E59" i="7"/>
  <c r="I59" i="7"/>
  <c r="M59" i="7"/>
  <c r="Q59" i="7"/>
  <c r="E60" i="7"/>
  <c r="I60" i="7"/>
  <c r="M60" i="7"/>
  <c r="Q60" i="7"/>
  <c r="E61" i="7"/>
  <c r="I61" i="7"/>
  <c r="M61" i="7"/>
  <c r="Q61" i="7"/>
  <c r="E62" i="7"/>
  <c r="I62" i="7"/>
  <c r="M62" i="7"/>
  <c r="Q62" i="7"/>
  <c r="E63" i="7"/>
  <c r="I63" i="7"/>
  <c r="M63" i="7"/>
  <c r="Q63" i="7"/>
  <c r="E64" i="7"/>
  <c r="I64" i="7"/>
  <c r="M64" i="7"/>
  <c r="Q64" i="7"/>
  <c r="E65" i="7"/>
  <c r="I65" i="7"/>
  <c r="M65" i="7"/>
  <c r="Q65" i="7"/>
  <c r="E66" i="7"/>
  <c r="I66" i="7"/>
  <c r="M66" i="7"/>
  <c r="Q66" i="7"/>
  <c r="E67" i="7"/>
  <c r="I67" i="7"/>
  <c r="M67" i="7"/>
  <c r="Q67" i="7"/>
  <c r="E69" i="7"/>
  <c r="I69" i="7"/>
  <c r="M69" i="7"/>
  <c r="Q69" i="7"/>
  <c r="E70" i="7"/>
  <c r="I70" i="7"/>
  <c r="M70" i="7"/>
  <c r="Q70" i="7"/>
  <c r="E71" i="7"/>
  <c r="I71" i="7"/>
  <c r="M71" i="7"/>
  <c r="Q71" i="7"/>
  <c r="I72" i="7"/>
  <c r="M72" i="7"/>
  <c r="Q72" i="7"/>
  <c r="Q51" i="7"/>
  <c r="M51" i="7"/>
  <c r="I51" i="7"/>
  <c r="E51" i="7"/>
  <c r="E49" i="7"/>
  <c r="I49" i="7"/>
  <c r="M49" i="7"/>
  <c r="Q49" i="7"/>
  <c r="Q48" i="7"/>
  <c r="M48" i="7"/>
  <c r="I48" i="7"/>
  <c r="E48" i="7"/>
  <c r="I20" i="11"/>
  <c r="D15" i="7" s="1"/>
  <c r="D17" i="7" s="1"/>
  <c r="L20" i="11"/>
  <c r="G15" i="7" s="1"/>
  <c r="M20" i="11"/>
  <c r="H15" i="7" s="1"/>
  <c r="H17" i="7" s="1"/>
  <c r="P20" i="11"/>
  <c r="K15" i="7" s="1"/>
  <c r="Q20" i="11"/>
  <c r="L15" i="7" s="1"/>
  <c r="L17" i="7" s="1"/>
  <c r="T20" i="11"/>
  <c r="O15" i="7" s="1"/>
  <c r="U20" i="11"/>
  <c r="P15" i="7" s="1"/>
  <c r="P17" i="7" s="1"/>
  <c r="C15" i="7"/>
  <c r="N9" i="11"/>
  <c r="R9" i="11"/>
  <c r="J10" i="11"/>
  <c r="N10" i="11"/>
  <c r="R10" i="11"/>
  <c r="V10" i="11"/>
  <c r="J11" i="11"/>
  <c r="N11" i="11"/>
  <c r="R11" i="11"/>
  <c r="V11" i="11"/>
  <c r="J12" i="11"/>
  <c r="N12" i="11"/>
  <c r="R12" i="11"/>
  <c r="V12" i="11"/>
  <c r="J13" i="11"/>
  <c r="N13" i="11"/>
  <c r="R13" i="11"/>
  <c r="V13" i="11"/>
  <c r="J14" i="11"/>
  <c r="N14" i="11"/>
  <c r="R14" i="11"/>
  <c r="V14" i="11"/>
  <c r="J15" i="11"/>
  <c r="N15" i="11"/>
  <c r="R15" i="11"/>
  <c r="V15" i="11"/>
  <c r="J16" i="11"/>
  <c r="N16" i="11"/>
  <c r="R16" i="11"/>
  <c r="V16" i="11"/>
  <c r="J17" i="11"/>
  <c r="N17" i="11"/>
  <c r="R17" i="11"/>
  <c r="V17" i="11"/>
  <c r="J18" i="11"/>
  <c r="N18" i="11"/>
  <c r="R18" i="11"/>
  <c r="V18" i="11"/>
  <c r="J19" i="11"/>
  <c r="N19" i="11"/>
  <c r="R19" i="11"/>
  <c r="V19" i="11"/>
  <c r="I73" i="7" l="1"/>
  <c r="Q73" i="7"/>
  <c r="M73" i="7"/>
  <c r="E73" i="7"/>
  <c r="M15" i="7"/>
  <c r="M17" i="7" s="1"/>
  <c r="K17" i="7"/>
  <c r="I15" i="7"/>
  <c r="I17" i="7" s="1"/>
  <c r="G17" i="7"/>
  <c r="C17" i="7"/>
  <c r="E15" i="7"/>
  <c r="E17" i="7" s="1"/>
  <c r="Q15" i="7"/>
  <c r="Q17" i="7" s="1"/>
  <c r="O17" i="7"/>
  <c r="M85" i="7"/>
  <c r="I85" i="7"/>
  <c r="Q85" i="7"/>
  <c r="E85" i="7"/>
  <c r="O61" i="17"/>
  <c r="V20" i="11"/>
  <c r="R20" i="11"/>
  <c r="N20" i="11"/>
  <c r="J20" i="11"/>
  <c r="C81" i="7" l="1"/>
  <c r="Q43" i="7"/>
  <c r="M43" i="7"/>
  <c r="I43" i="7"/>
  <c r="M14" i="8" l="1"/>
  <c r="K37" i="8" l="1"/>
  <c r="K30" i="8"/>
  <c r="L30" i="8"/>
  <c r="L14" i="8"/>
  <c r="N14" i="8"/>
  <c r="K14" i="8"/>
  <c r="K41" i="8" l="1"/>
  <c r="L37" i="8"/>
  <c r="L41" i="8" s="1"/>
  <c r="N30" i="8"/>
  <c r="M30" i="8"/>
  <c r="N37" i="8" l="1"/>
  <c r="N41" i="8" s="1"/>
  <c r="M37" i="8"/>
  <c r="M41" i="8" l="1"/>
  <c r="Q26" i="7"/>
  <c r="Q25" i="7"/>
  <c r="Q24" i="7"/>
  <c r="Q23" i="7"/>
  <c r="M26" i="7"/>
  <c r="M25" i="7"/>
  <c r="M24" i="7"/>
  <c r="M23" i="7"/>
  <c r="M22" i="7"/>
  <c r="I26" i="7"/>
  <c r="I25" i="7"/>
  <c r="I24" i="7"/>
  <c r="I23" i="7"/>
  <c r="E22" i="7"/>
  <c r="E23" i="7"/>
  <c r="E24" i="7"/>
  <c r="L31" i="17" s="1"/>
  <c r="E25" i="7"/>
  <c r="E26" i="7"/>
  <c r="L33" i="17" s="1"/>
  <c r="L31" i="8" l="1"/>
  <c r="L32" i="8" s="1"/>
  <c r="M31" i="8"/>
  <c r="M32" i="8" s="1"/>
  <c r="M38" i="8"/>
  <c r="M39" i="8" s="1"/>
  <c r="N32" i="17"/>
  <c r="L23" i="8"/>
  <c r="L24" i="8" s="1"/>
  <c r="L38" i="8"/>
  <c r="L39" i="8" s="1"/>
  <c r="M32" i="17"/>
  <c r="N31" i="8"/>
  <c r="N32" i="8" s="1"/>
  <c r="K23" i="8"/>
  <c r="K24" i="8" s="1"/>
  <c r="L30" i="17"/>
  <c r="N38" i="8"/>
  <c r="N39" i="8" s="1"/>
  <c r="O32" i="17"/>
  <c r="K38" i="8"/>
  <c r="K39" i="8" s="1"/>
  <c r="L32" i="17"/>
  <c r="M23" i="8"/>
  <c r="M24" i="8" s="1"/>
  <c r="N23" i="8"/>
  <c r="N24" i="8" s="1"/>
  <c r="Q27" i="7"/>
  <c r="N15" i="8"/>
  <c r="N16" i="8" s="1"/>
  <c r="M15" i="8"/>
  <c r="M16" i="8" s="1"/>
  <c r="M27" i="7"/>
  <c r="K15" i="8"/>
  <c r="K16" i="8" s="1"/>
  <c r="E27" i="7"/>
  <c r="L15" i="8"/>
  <c r="L16" i="8" s="1"/>
  <c r="I27" i="7"/>
  <c r="P75" i="7"/>
  <c r="O75" i="7"/>
  <c r="L75" i="7"/>
  <c r="H75" i="7"/>
  <c r="K31" i="8"/>
  <c r="K75" i="7"/>
  <c r="G75" i="7"/>
  <c r="D75" i="7"/>
  <c r="E75" i="7" l="1"/>
  <c r="L34" i="17"/>
  <c r="K32" i="8"/>
  <c r="Q42" i="7"/>
  <c r="Q41" i="7"/>
  <c r="O56" i="17" s="1"/>
  <c r="Q40" i="7"/>
  <c r="O55" i="17" s="1"/>
  <c r="Q38" i="7"/>
  <c r="O53" i="17" s="1"/>
  <c r="Q37" i="7"/>
  <c r="O52" i="17" s="1"/>
  <c r="Q36" i="7"/>
  <c r="Q35" i="7"/>
  <c r="Q34" i="7"/>
  <c r="Q33" i="7"/>
  <c r="Q31" i="7"/>
  <c r="O24" i="17" s="1"/>
  <c r="Q30" i="7"/>
  <c r="Q29" i="7"/>
  <c r="M42" i="7"/>
  <c r="M41" i="7"/>
  <c r="N56" i="17" s="1"/>
  <c r="M40" i="7"/>
  <c r="N55" i="17" s="1"/>
  <c r="M38" i="7"/>
  <c r="N53" i="17" s="1"/>
  <c r="M37" i="7"/>
  <c r="N52" i="17" s="1"/>
  <c r="M36" i="7"/>
  <c r="M35" i="7"/>
  <c r="M34" i="7"/>
  <c r="M33" i="7"/>
  <c r="M31" i="7"/>
  <c r="N24" i="17" s="1"/>
  <c r="M30" i="7"/>
  <c r="M29" i="7"/>
  <c r="I42" i="7"/>
  <c r="I41" i="7"/>
  <c r="M56" i="17" s="1"/>
  <c r="I40" i="7"/>
  <c r="M55" i="17" s="1"/>
  <c r="I38" i="7"/>
  <c r="M53" i="17" s="1"/>
  <c r="I37" i="7"/>
  <c r="M52" i="17" s="1"/>
  <c r="I36" i="7"/>
  <c r="I35" i="7"/>
  <c r="I34" i="7"/>
  <c r="I33" i="7"/>
  <c r="I31" i="7"/>
  <c r="M24" i="17" s="1"/>
  <c r="I30" i="7"/>
  <c r="I29" i="7"/>
  <c r="O23" i="17" l="1"/>
  <c r="O26" i="17"/>
  <c r="O27" i="17"/>
  <c r="N27" i="17"/>
  <c r="N26" i="17"/>
  <c r="N23" i="17"/>
  <c r="N30" i="17" s="1"/>
  <c r="M23" i="17"/>
  <c r="M30" i="17" s="1"/>
  <c r="M27" i="17"/>
  <c r="M34" i="17" s="1"/>
  <c r="M62" i="17"/>
  <c r="M26" i="17"/>
  <c r="N62" i="17"/>
  <c r="N63" i="17"/>
  <c r="N31" i="17"/>
  <c r="N60" i="17"/>
  <c r="M31" i="17"/>
  <c r="M60" i="17"/>
  <c r="O31" i="17"/>
  <c r="O60" i="17"/>
  <c r="M44" i="7"/>
  <c r="M75" i="7" s="1"/>
  <c r="I44" i="7"/>
  <c r="I75" i="7" s="1"/>
  <c r="Q44" i="7"/>
  <c r="Q75" i="7" s="1"/>
  <c r="O62" i="17"/>
  <c r="M63" i="17"/>
  <c r="O63" i="17"/>
  <c r="O59" i="17"/>
  <c r="N59" i="17"/>
  <c r="M59" i="17"/>
  <c r="O34" i="17"/>
  <c r="N34" i="17"/>
  <c r="L63" i="17"/>
  <c r="L62" i="17"/>
  <c r="O30" i="17"/>
  <c r="C82" i="7" l="1"/>
  <c r="C83" i="7" s="1"/>
  <c r="N33" i="17"/>
  <c r="M33" i="17"/>
  <c r="O33" i="17"/>
  <c r="Q77" i="7"/>
  <c r="Q78" i="7" s="1"/>
  <c r="M77" i="7"/>
  <c r="M78" i="7" s="1"/>
  <c r="I77" i="7"/>
  <c r="I78" i="7" s="1"/>
  <c r="E77" i="7"/>
  <c r="E7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13" authorId="0" shapeId="0" xr:uid="{208E7B10-9D14-4EBA-89BE-2E0CFC020903}">
      <text>
        <r>
          <rPr>
            <sz val="9"/>
            <color indexed="81"/>
            <rFont val="Tahoma"/>
            <family val="2"/>
          </rPr>
          <t xml:space="preserve">Year 1 credit hours 
x
state credit hour rate </t>
        </r>
      </text>
    </comment>
    <comment ref="O13" authorId="0" shapeId="0" xr:uid="{AA7132D1-12A3-442A-A637-BC3AA0D5187F}">
      <text>
        <r>
          <rPr>
            <sz val="9"/>
            <color indexed="81"/>
            <rFont val="Tahoma"/>
            <family val="2"/>
          </rPr>
          <t xml:space="preserve">Year 2 credit hours 
x
state credit hour rate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4" authorId="0" shapeId="0" xr:uid="{00000000-0006-0000-0200-000001000000}">
      <text>
        <r>
          <rPr>
            <sz val="9"/>
            <color indexed="81"/>
            <rFont val="Tahoma"/>
            <family val="2"/>
          </rPr>
          <t>Comment on the potential revenue loss to other departments due to internal shifts</t>
        </r>
      </text>
    </comment>
  </commentList>
</comments>
</file>

<file path=xl/sharedStrings.xml><?xml version="1.0" encoding="utf-8"?>
<sst xmlns="http://schemas.openxmlformats.org/spreadsheetml/2006/main" count="369" uniqueCount="212">
  <si>
    <t>Surplus/Shortfall</t>
  </si>
  <si>
    <t>Recurring</t>
  </si>
  <si>
    <t>One Time</t>
  </si>
  <si>
    <t>Reallocation of existing funds</t>
  </si>
  <si>
    <t>Federal funds, grants, external funds, endowments, or other funding</t>
  </si>
  <si>
    <t>Student fees (excluding mandatory fees)</t>
  </si>
  <si>
    <t>Graduate Assistants</t>
  </si>
  <si>
    <t>Administrators</t>
  </si>
  <si>
    <t>Support Staff</t>
  </si>
  <si>
    <t>Other personnel costs</t>
  </si>
  <si>
    <t>Full-Time Personnel</t>
  </si>
  <si>
    <t>Part-Time Personnel</t>
  </si>
  <si>
    <t>Award Date</t>
  </si>
  <si>
    <t>Key Assumptions:</t>
  </si>
  <si>
    <t>Total</t>
  </si>
  <si>
    <t>Faculty (Masters)</t>
  </si>
  <si>
    <t>Faculty (PhD or other terminal degree)</t>
  </si>
  <si>
    <t xml:space="preserve">Part-time Faculty </t>
  </si>
  <si>
    <t>Full-time Faculty</t>
  </si>
  <si>
    <t>Personnel - New Positions</t>
  </si>
  <si>
    <t>Travel</t>
  </si>
  <si>
    <t>Subtotal - Operating Expenses</t>
  </si>
  <si>
    <t>Subtotal - New Personnel Expenses</t>
  </si>
  <si>
    <t>Subtotal - Existing Personnel Expenses</t>
  </si>
  <si>
    <t>TOTAL EXPENDITURES</t>
  </si>
  <si>
    <t>Total facility related expenditures</t>
  </si>
  <si>
    <t>Year 1</t>
  </si>
  <si>
    <t>Year 2</t>
  </si>
  <si>
    <t>Year 3</t>
  </si>
  <si>
    <t>Year 4</t>
  </si>
  <si>
    <t>Software</t>
  </si>
  <si>
    <t xml:space="preserve">Support Staff </t>
  </si>
  <si>
    <t>Administrators (includes program coordinators)</t>
  </si>
  <si>
    <t>End date or sunset date</t>
  </si>
  <si>
    <t>Out-of-State</t>
  </si>
  <si>
    <t>Program Name</t>
  </si>
  <si>
    <t>Program CIP Code</t>
  </si>
  <si>
    <t>Institution Requesting New Program</t>
  </si>
  <si>
    <t>Semester and Year Program will Start</t>
  </si>
  <si>
    <t>Date Submitted to USG for Review</t>
  </si>
  <si>
    <t>New Academic Degree Program Budget Worksheet</t>
  </si>
  <si>
    <t>Program Name:</t>
  </si>
  <si>
    <t>In-State</t>
  </si>
  <si>
    <t>Tuition Revenue Total</t>
  </si>
  <si>
    <t>Base Tuition Amount</t>
  </si>
  <si>
    <t>Additional differential tuition amount</t>
  </si>
  <si>
    <t>Personnel - Reassigned or existing positions</t>
  </si>
  <si>
    <t>Name</t>
  </si>
  <si>
    <t>Current Salary</t>
  </si>
  <si>
    <t>TOTAL Salary for existing personnel</t>
  </si>
  <si>
    <t>NEW PART-TIME PERSONNEL</t>
  </si>
  <si>
    <t>Est. Starting Salary per position</t>
  </si>
  <si>
    <t>NEW FULL-TIME PERSONNEL</t>
  </si>
  <si>
    <t>Number of Positions</t>
  </si>
  <si>
    <t>Est. Starting Salary</t>
  </si>
  <si>
    <t>Travel - Employee</t>
  </si>
  <si>
    <t>Travel - Non-Employee</t>
  </si>
  <si>
    <t>Operating Supplies and Expenses</t>
  </si>
  <si>
    <t>Motor Vehicle Expense</t>
  </si>
  <si>
    <t>Supplies &amp; Materials</t>
  </si>
  <si>
    <t>Repairs and Maintenance</t>
  </si>
  <si>
    <t>Utilities</t>
  </si>
  <si>
    <t>Rental Payments (Non-Real Estate)</t>
  </si>
  <si>
    <t>Insurance</t>
  </si>
  <si>
    <t>Publications and Printing</t>
  </si>
  <si>
    <t>Equipment (Small Value)</t>
  </si>
  <si>
    <t>Real Estate/Authority Lease Rental</t>
  </si>
  <si>
    <t>Per Diems &amp; Fees</t>
  </si>
  <si>
    <t>Contracted Services</t>
  </si>
  <si>
    <t>Telecommunications</t>
  </si>
  <si>
    <t>Scholarships</t>
  </si>
  <si>
    <t>Other Grant Expense</t>
  </si>
  <si>
    <t>Stipends</t>
  </si>
  <si>
    <t>Other Operating Expenses</t>
  </si>
  <si>
    <t>Equipment/Capital Outlay</t>
  </si>
  <si>
    <t>Motor Vehicle Purchase</t>
  </si>
  <si>
    <t>Equipment Purchase</t>
  </si>
  <si>
    <t>Building and Facilities Improvements</t>
  </si>
  <si>
    <t>Other Capital</t>
  </si>
  <si>
    <t>*Department's  Mean Salary (reference) (at the institution)</t>
  </si>
  <si>
    <t>*Department's  Median Salary (reference) (at the institution)</t>
  </si>
  <si>
    <t/>
  </si>
  <si>
    <t xml:space="preserve">TOTAL REVENUE </t>
  </si>
  <si>
    <t>TOTAL</t>
  </si>
  <si>
    <t>Base tuition revenue</t>
  </si>
  <si>
    <t>Differential Tuition revenue (based on the additional amount requested)</t>
  </si>
  <si>
    <t>Not Applicable</t>
  </si>
  <si>
    <t>Other Funds Worksheet</t>
  </si>
  <si>
    <t>New Personnel Budget Worksheet</t>
  </si>
  <si>
    <t>Existing Personnel Budget Worksheet</t>
  </si>
  <si>
    <t xml:space="preserve">Instructions: Fill in the green shaded fields for new full-time and part-time personnel </t>
  </si>
  <si>
    <t>Instructions: Enter data in the green shaded fields</t>
  </si>
  <si>
    <t>Federal Grant</t>
  </si>
  <si>
    <t>CFDA 123 STEM Infrastructure Grant</t>
  </si>
  <si>
    <t>Y</t>
  </si>
  <si>
    <t>One-Time</t>
  </si>
  <si>
    <t>Fringe Rate</t>
  </si>
  <si>
    <t>Total Salary and Benefits</t>
  </si>
  <si>
    <t>Fringe rate</t>
  </si>
  <si>
    <t>TOTAL Revenue</t>
  </si>
  <si>
    <t>Enrollment and Tuition Revenue Worksheet</t>
  </si>
  <si>
    <t>Rate per credit hour</t>
  </si>
  <si>
    <t>TOTAL HEADCOUNT ENROLLMENT</t>
  </si>
  <si>
    <t>Average number of courses per student per year</t>
  </si>
  <si>
    <t>INPUTS</t>
  </si>
  <si>
    <t xml:space="preserve">In-State </t>
  </si>
  <si>
    <t>Enter the Fiscal Year</t>
  </si>
  <si>
    <t>Base Enrollment</t>
  </si>
  <si>
    <t>Internal shifts from other programs</t>
  </si>
  <si>
    <t>New to the Institution in the major</t>
  </si>
  <si>
    <t>% of enrollment paying out-of state tuition</t>
  </si>
  <si>
    <t>Line Ref.</t>
  </si>
  <si>
    <t>Tuition Revenue Sharing - Contra-Revenue (enter as a negative number)</t>
  </si>
  <si>
    <t xml:space="preserve">See question 51 on the proposal document and explain how indirect costs related to the program will be funded. </t>
  </si>
  <si>
    <t>Estimated credit hours per course (in the major)</t>
  </si>
  <si>
    <t>Lost to Attrition (should be negative)</t>
  </si>
  <si>
    <t>New Program Request Budget Worksheets</t>
  </si>
  <si>
    <t>Point of Contact:</t>
  </si>
  <si>
    <t>Version Control</t>
  </si>
  <si>
    <t>Date</t>
  </si>
  <si>
    <t>Changes</t>
  </si>
  <si>
    <t>Instructions</t>
  </si>
  <si>
    <t>A full instruction document is available on the USG Academic Affairs webpage.</t>
  </si>
  <si>
    <t>Faculty (Lecturer)</t>
  </si>
  <si>
    <t>Fiscal Year 1</t>
  </si>
  <si>
    <t>Fiscal Year 2</t>
  </si>
  <si>
    <t>Fiscal Year 3</t>
  </si>
  <si>
    <t>Fiscal Year 4</t>
  </si>
  <si>
    <t>Surplus/Shortfall without new state formula funding</t>
  </si>
  <si>
    <t>REVENUES</t>
  </si>
  <si>
    <r>
      <t xml:space="preserve">New state formula funding
</t>
    </r>
    <r>
      <rPr>
        <sz val="9"/>
        <color theme="1"/>
        <rFont val="Calibri"/>
        <family val="2"/>
      </rPr>
      <t>($200 per undergraduate credit hour, $800 per graduate hour.  Funding not guaranteed)</t>
    </r>
  </si>
  <si>
    <t>Operating Expenses</t>
  </si>
  <si>
    <t>EXPENDITURES</t>
  </si>
  <si>
    <r>
      <t xml:space="preserve">Federal funds, grants, external funds, endowments, or other funding </t>
    </r>
    <r>
      <rPr>
        <b/>
        <sz val="11"/>
        <color theme="1"/>
        <rFont val="Calibri"/>
        <family val="2"/>
      </rPr>
      <t>(Use External &amp; Other Funds worksheet)</t>
    </r>
  </si>
  <si>
    <r>
      <t xml:space="preserve">Base new tuition
</t>
    </r>
    <r>
      <rPr>
        <b/>
        <sz val="11"/>
        <color theme="1"/>
        <rFont val="Calibri"/>
        <family val="2"/>
      </rPr>
      <t>(use Enrollment &amp; Tuition worksheet)</t>
    </r>
  </si>
  <si>
    <r>
      <t xml:space="preserve">Additional graduate tuition differential (if requested) 
</t>
    </r>
    <r>
      <rPr>
        <b/>
        <sz val="11"/>
        <color theme="1"/>
        <rFont val="Calibri"/>
        <family val="2"/>
      </rPr>
      <t>(Use Enrollment &amp; Tuition worksheet)</t>
    </r>
  </si>
  <si>
    <t>Annual Surplus/Shortfall</t>
  </si>
  <si>
    <t>Total revenues over 4 years</t>
  </si>
  <si>
    <t>Total expenditures over 4 years</t>
  </si>
  <si>
    <r>
      <t xml:space="preserve">Source
</t>
    </r>
    <r>
      <rPr>
        <sz val="11"/>
        <color theme="1"/>
        <rFont val="Calibri"/>
        <family val="2"/>
        <scheme val="minor"/>
      </rPr>
      <t>(name the source of the funds e.g. grant sponsor or donor)</t>
    </r>
  </si>
  <si>
    <r>
      <t xml:space="preserve">Type
</t>
    </r>
    <r>
      <rPr>
        <sz val="11"/>
        <color theme="1"/>
        <rFont val="Calibri"/>
        <family val="2"/>
        <scheme val="minor"/>
      </rPr>
      <t>(Federal Grant, Other Grant, Contract, Indirect Cost Recovery, Donation, Endowment, or other)</t>
    </r>
  </si>
  <si>
    <r>
      <t xml:space="preserve">Funding Period
</t>
    </r>
    <r>
      <rPr>
        <sz val="11"/>
        <color theme="1"/>
        <rFont val="Calibri"/>
        <family val="2"/>
        <scheme val="minor"/>
      </rPr>
      <t>(Dates funding available for use)</t>
    </r>
  </si>
  <si>
    <r>
      <t xml:space="preserve">Competitive? </t>
    </r>
    <r>
      <rPr>
        <sz val="11"/>
        <color theme="1"/>
        <rFont val="Calibri"/>
        <family val="2"/>
        <scheme val="minor"/>
      </rPr>
      <t>(Y/N)</t>
    </r>
  </si>
  <si>
    <t>Full-time Faculty Subtotal</t>
  </si>
  <si>
    <t>Part-time Faculty Subtotal</t>
  </si>
  <si>
    <t>Administrator Subtotal</t>
  </si>
  <si>
    <t>Support Staff Subtotal</t>
  </si>
  <si>
    <t xml:space="preserve"> Administrators (incl. program coordinators)</t>
  </si>
  <si>
    <r>
      <t xml:space="preserve">Personnel - Reassigned or existing positions
</t>
    </r>
    <r>
      <rPr>
        <sz val="16"/>
        <color theme="1"/>
        <rFont val="Calibri"/>
        <family val="2"/>
        <scheme val="minor"/>
      </rPr>
      <t xml:space="preserve">Instructions: Enter data in the green shaded fields for faculty and staff that will be reassigned to staff the new program. </t>
    </r>
    <r>
      <rPr>
        <b/>
        <sz val="16"/>
        <color theme="1"/>
        <rFont val="Calibri"/>
        <family val="2"/>
        <scheme val="minor"/>
      </rPr>
      <t xml:space="preserve">
</t>
    </r>
    <r>
      <rPr>
        <sz val="16"/>
        <color theme="1"/>
        <rFont val="Calibri"/>
        <family val="2"/>
        <scheme val="minor"/>
      </rPr>
      <t>Insert rows as needed if you need to list additional positions</t>
    </r>
  </si>
  <si>
    <t>Variance</t>
  </si>
  <si>
    <t>5a</t>
  </si>
  <si>
    <t>5b</t>
  </si>
  <si>
    <t>5c</t>
  </si>
  <si>
    <t>5d</t>
  </si>
  <si>
    <t>5e</t>
  </si>
  <si>
    <t>8a</t>
  </si>
  <si>
    <t>8b</t>
  </si>
  <si>
    <t>8c</t>
  </si>
  <si>
    <t>5f</t>
  </si>
  <si>
    <t>5g</t>
  </si>
  <si>
    <t>5h</t>
  </si>
  <si>
    <t>5i</t>
  </si>
  <si>
    <t>5j</t>
  </si>
  <si>
    <t>5k</t>
  </si>
  <si>
    <t>New Full-Time Personnel Total</t>
  </si>
  <si>
    <t>New Part-Time Personnel Total</t>
  </si>
  <si>
    <t>16a</t>
  </si>
  <si>
    <t>16b</t>
  </si>
  <si>
    <t>16c</t>
  </si>
  <si>
    <t>16d</t>
  </si>
  <si>
    <t>16e</t>
  </si>
  <si>
    <t>16f</t>
  </si>
  <si>
    <t>16g</t>
  </si>
  <si>
    <t>16h</t>
  </si>
  <si>
    <t>16i</t>
  </si>
  <si>
    <t>16j</t>
  </si>
  <si>
    <t>8d</t>
  </si>
  <si>
    <t>11a</t>
  </si>
  <si>
    <t>11b</t>
  </si>
  <si>
    <t>11c</t>
  </si>
  <si>
    <t>11d</t>
  </si>
  <si>
    <t>14a</t>
  </si>
  <si>
    <t>14b</t>
  </si>
  <si>
    <t>14c</t>
  </si>
  <si>
    <t>Amount from Financial Projections worksheet</t>
  </si>
  <si>
    <t>Faculty Rank  (Lecturer, Assistant, Associate, Full)</t>
  </si>
  <si>
    <t>Original document</t>
  </si>
  <si>
    <t>The following are brief instructions for each sheet of this workbook.</t>
  </si>
  <si>
    <t>Year 1 Cost</t>
  </si>
  <si>
    <t>Year 2 Cost</t>
  </si>
  <si>
    <t>Year 3 Cost</t>
  </si>
  <si>
    <t>Year 4 Cost</t>
  </si>
  <si>
    <t>% dedicated to program Year 1</t>
  </si>
  <si>
    <t>% dedicated to program Year 2</t>
  </si>
  <si>
    <t>% dedicated to program Year 3</t>
  </si>
  <si>
    <t>% dedicated to program Year 4</t>
  </si>
  <si>
    <t>Variance (should be $0)</t>
  </si>
  <si>
    <t>In-State Tuition Credit Hour Production</t>
  </si>
  <si>
    <t>Out-of-State Tuition Credit Hour Production</t>
  </si>
  <si>
    <t>In-State Tuition Payer Enrollment</t>
  </si>
  <si>
    <t>Out-of-State Tuition Payer Enrollment</t>
  </si>
  <si>
    <t>Corrected validation formula for New Personnel tab</t>
  </si>
  <si>
    <t>Graduates (should be negative)</t>
  </si>
  <si>
    <t>Enrollment base next year</t>
  </si>
  <si>
    <t>Board approved tuition rates are found at:</t>
  </si>
  <si>
    <t>https://www.usg.edu/fiscal_affairs/tuition_and_fees/</t>
  </si>
  <si>
    <t>Base tuition rate</t>
  </si>
  <si>
    <r>
      <t xml:space="preserve">Differential tuition rate (based on the additional amount requested) </t>
    </r>
    <r>
      <rPr>
        <i/>
        <sz val="11"/>
        <color theme="1"/>
        <rFont val="Calibri"/>
        <family val="2"/>
        <scheme val="minor"/>
      </rPr>
      <t>[Graduate programs only]</t>
    </r>
  </si>
  <si>
    <t>Estimated total enrollment (headcount) this year</t>
  </si>
  <si>
    <t xml:space="preserve">Associate Vice Chancellor for Budget (budget.office@usg.edu) </t>
  </si>
  <si>
    <t>Revision to Revenue tab to include graduates in the calculation of base enrollments.  Removed Special Institutional Fee from projections.</t>
  </si>
  <si>
    <t>Oct 2022 To Sept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</si>
</sst>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s>
  <fonts count="21" x14ac:knownFonts="1">
    <font>
      <sz val="11"/>
      <color theme="1"/>
      <name val="Calibri"/>
      <family val="2"/>
      <scheme val="minor"/>
    </font>
    <font>
      <b/>
      <sz val="11"/>
      <color theme="1"/>
      <name val="Calibri"/>
      <family val="2"/>
      <scheme val="minor"/>
    </font>
    <font>
      <sz val="11"/>
      <color theme="1"/>
      <name val="Calibri"/>
      <family val="2"/>
    </font>
    <font>
      <b/>
      <i/>
      <sz val="11"/>
      <color theme="1"/>
      <name val="Calibri"/>
      <family val="2"/>
      <scheme val="minor"/>
    </font>
    <font>
      <b/>
      <u/>
      <sz val="11"/>
      <color theme="1"/>
      <name val="Calibri"/>
      <family val="2"/>
      <scheme val="minor"/>
    </font>
    <font>
      <b/>
      <sz val="11"/>
      <color theme="1"/>
      <name val="Calibri"/>
      <family val="2"/>
    </font>
    <font>
      <u/>
      <sz val="11"/>
      <color theme="1"/>
      <name val="Calibri"/>
      <family val="2"/>
      <scheme val="minor"/>
    </font>
    <font>
      <sz val="11"/>
      <color theme="1"/>
      <name val="Calibri"/>
      <family val="2"/>
      <scheme val="minor"/>
    </font>
    <font>
      <b/>
      <sz val="14"/>
      <color theme="1"/>
      <name val="Calibri"/>
      <family val="2"/>
      <scheme val="minor"/>
    </font>
    <font>
      <b/>
      <sz val="11"/>
      <color theme="0"/>
      <name val="Calibri"/>
      <family val="2"/>
      <scheme val="minor"/>
    </font>
    <font>
      <b/>
      <sz val="16"/>
      <color theme="1"/>
      <name val="Calibri"/>
      <family val="2"/>
      <scheme val="minor"/>
    </font>
    <font>
      <b/>
      <u/>
      <sz val="14"/>
      <color theme="1"/>
      <name val="Calibri"/>
      <family val="2"/>
      <scheme val="minor"/>
    </font>
    <font>
      <sz val="8"/>
      <color theme="1"/>
      <name val="Calibri"/>
      <family val="2"/>
      <scheme val="minor"/>
    </font>
    <font>
      <sz val="9"/>
      <color theme="1"/>
      <name val="Calibri"/>
      <family val="2"/>
    </font>
    <font>
      <sz val="9"/>
      <color theme="1"/>
      <name val="Calibri"/>
      <family val="2"/>
      <scheme val="minor"/>
    </font>
    <font>
      <i/>
      <sz val="11"/>
      <color theme="1"/>
      <name val="Calibri"/>
      <family val="2"/>
      <scheme val="minor"/>
    </font>
    <font>
      <sz val="9"/>
      <color indexed="81"/>
      <name val="Tahoma"/>
      <family val="2"/>
    </font>
    <font>
      <i/>
      <sz val="8"/>
      <color theme="1"/>
      <name val="Calibri"/>
      <family val="2"/>
      <scheme val="minor"/>
    </font>
    <font>
      <sz val="16"/>
      <color theme="1"/>
      <name val="Calibri"/>
      <family val="2"/>
      <scheme val="minor"/>
    </font>
    <font>
      <sz val="8"/>
      <name val="Calibri"/>
      <family val="2"/>
      <scheme val="minor"/>
    </font>
    <font>
      <u/>
      <sz val="11"/>
      <color theme="10"/>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rgb="FF92D050"/>
        <bgColor indexed="64"/>
      </patternFill>
    </fill>
    <fill>
      <patternFill patternType="solid">
        <fgColor theme="5" tint="0.79998168889431442"/>
        <bgColor indexed="64"/>
      </patternFill>
    </fill>
    <fill>
      <patternFill patternType="solid">
        <fgColor theme="0" tint="-0.34998626667073579"/>
        <bgColor indexed="64"/>
      </patternFill>
    </fill>
    <fill>
      <patternFill patternType="lightUp">
        <bgColor theme="8" tint="0.79998168889431442"/>
      </patternFill>
    </fill>
    <fill>
      <patternFill patternType="lightUp"/>
    </fill>
    <fill>
      <patternFill patternType="solid">
        <fgColor indexed="65"/>
        <bgColor indexed="64"/>
      </patternFill>
    </fill>
    <fill>
      <patternFill patternType="solid">
        <fgColor theme="0" tint="-0.1499679555650502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uble">
        <color indexed="64"/>
      </top>
      <bottom/>
      <diagonal/>
    </border>
    <border>
      <left/>
      <right style="medium">
        <color indexed="64"/>
      </right>
      <top/>
      <bottom style="thin">
        <color indexed="64"/>
      </bottom>
      <diagonal/>
    </border>
    <border>
      <left style="medium">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s>
  <cellStyleXfs count="5">
    <xf numFmtId="0" fontId="0"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20" fillId="0" borderId="0" applyNumberFormat="0" applyFill="0" applyBorder="0" applyAlignment="0" applyProtection="0"/>
  </cellStyleXfs>
  <cellXfs count="300">
    <xf numFmtId="0" fontId="0" fillId="0" borderId="0" xfId="0"/>
    <xf numFmtId="0" fontId="0" fillId="0" borderId="1" xfId="0" applyBorder="1" applyAlignment="1">
      <alignment vertical="top" wrapText="1"/>
    </xf>
    <xf numFmtId="0" fontId="0" fillId="0" borderId="0" xfId="0" applyAlignment="1">
      <alignment vertical="top" wrapText="1"/>
    </xf>
    <xf numFmtId="0" fontId="0" fillId="0" borderId="1" xfId="0" applyBorder="1"/>
    <xf numFmtId="0" fontId="1" fillId="0" borderId="0" xfId="0" applyFont="1"/>
    <xf numFmtId="9" fontId="0" fillId="6" borderId="1" xfId="0" applyNumberFormat="1" applyFill="1" applyBorder="1" applyProtection="1">
      <protection locked="0"/>
    </xf>
    <xf numFmtId="0" fontId="0" fillId="6" borderId="1" xfId="0" applyFill="1" applyBorder="1" applyProtection="1">
      <protection locked="0"/>
    </xf>
    <xf numFmtId="9" fontId="0" fillId="6" borderId="1" xfId="3" applyFont="1" applyFill="1" applyBorder="1" applyProtection="1">
      <protection locked="0"/>
    </xf>
    <xf numFmtId="164" fontId="0" fillId="3" borderId="0" xfId="1" applyNumberFormat="1" applyFont="1" applyFill="1" applyBorder="1" applyAlignment="1" applyProtection="1"/>
    <xf numFmtId="164" fontId="0" fillId="0" borderId="1" xfId="1" applyNumberFormat="1" applyFont="1" applyBorder="1" applyProtection="1">
      <protection locked="0"/>
    </xf>
    <xf numFmtId="0" fontId="0" fillId="0" borderId="0" xfId="0" applyProtection="1">
      <protection locked="0"/>
    </xf>
    <xf numFmtId="165" fontId="0" fillId="2" borderId="1" xfId="2" applyNumberFormat="1" applyFont="1" applyFill="1" applyBorder="1" applyAlignment="1" applyProtection="1">
      <alignment vertical="top"/>
    </xf>
    <xf numFmtId="0" fontId="0" fillId="10" borderId="1" xfId="0" applyFill="1" applyBorder="1"/>
    <xf numFmtId="0" fontId="1" fillId="5" borderId="0" xfId="0" applyFont="1" applyFill="1"/>
    <xf numFmtId="0" fontId="0" fillId="5" borderId="0" xfId="0" applyFill="1"/>
    <xf numFmtId="0" fontId="0" fillId="2" borderId="0" xfId="0" applyFill="1"/>
    <xf numFmtId="0" fontId="0" fillId="2" borderId="17" xfId="0" applyFill="1" applyBorder="1"/>
    <xf numFmtId="0" fontId="0" fillId="2" borderId="11" xfId="0" applyFill="1" applyBorder="1"/>
    <xf numFmtId="0" fontId="0" fillId="6" borderId="1" xfId="0" applyFill="1" applyBorder="1" applyAlignment="1" applyProtection="1">
      <alignment vertical="top"/>
      <protection locked="0"/>
    </xf>
    <xf numFmtId="0" fontId="0" fillId="0" borderId="0" xfId="0" applyAlignment="1" applyProtection="1">
      <alignment horizontal="center"/>
      <protection locked="0"/>
    </xf>
    <xf numFmtId="0" fontId="8" fillId="9" borderId="0" xfId="0" applyFont="1" applyFill="1" applyAlignment="1" applyProtection="1">
      <alignment horizontal="left"/>
      <protection locked="0"/>
    </xf>
    <xf numFmtId="0" fontId="0" fillId="9" borderId="0" xfId="0" applyFill="1" applyAlignment="1" applyProtection="1">
      <alignment horizontal="center"/>
      <protection locked="0"/>
    </xf>
    <xf numFmtId="0" fontId="0" fillId="9" borderId="0" xfId="0" applyFill="1" applyProtection="1">
      <protection locked="0"/>
    </xf>
    <xf numFmtId="0" fontId="1" fillId="0" borderId="0" xfId="0" applyFont="1" applyAlignment="1" applyProtection="1">
      <alignment horizontal="left"/>
      <protection locked="0"/>
    </xf>
    <xf numFmtId="0" fontId="0" fillId="0" borderId="24" xfId="0"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10" xfId="0" applyBorder="1" applyAlignment="1" applyProtection="1">
      <alignment wrapText="1"/>
      <protection locked="0"/>
    </xf>
    <xf numFmtId="164" fontId="0" fillId="0" borderId="24" xfId="1" applyNumberFormat="1" applyFont="1" applyBorder="1" applyProtection="1">
      <protection locked="0"/>
    </xf>
    <xf numFmtId="14" fontId="0" fillId="0" borderId="1" xfId="0" applyNumberFormat="1" applyBorder="1" applyAlignment="1" applyProtection="1">
      <alignment horizontal="center" wrapText="1"/>
      <protection locked="0"/>
    </xf>
    <xf numFmtId="14" fontId="0" fillId="0" borderId="10" xfId="0" applyNumberFormat="1" applyBorder="1" applyAlignment="1" applyProtection="1">
      <alignment horizontal="center" wrapText="1"/>
      <protection locked="0"/>
    </xf>
    <xf numFmtId="164" fontId="1" fillId="3" borderId="27" xfId="1" applyNumberFormat="1" applyFont="1" applyFill="1" applyBorder="1" applyProtection="1"/>
    <xf numFmtId="164" fontId="1" fillId="3" borderId="28" xfId="1" applyNumberFormat="1" applyFont="1" applyFill="1" applyBorder="1" applyProtection="1"/>
    <xf numFmtId="164" fontId="1" fillId="3" borderId="26" xfId="1" applyNumberFormat="1" applyFont="1" applyFill="1" applyBorder="1" applyProtection="1"/>
    <xf numFmtId="164" fontId="0" fillId="0" borderId="11" xfId="1" applyNumberFormat="1" applyFont="1" applyBorder="1" applyProtection="1">
      <protection locked="0"/>
    </xf>
    <xf numFmtId="164" fontId="0" fillId="2" borderId="1" xfId="1" applyNumberFormat="1" applyFont="1" applyFill="1" applyBorder="1" applyProtection="1"/>
    <xf numFmtId="0" fontId="0" fillId="2" borderId="1" xfId="0" applyFill="1" applyBorder="1" applyAlignment="1">
      <alignment horizontal="center"/>
    </xf>
    <xf numFmtId="164" fontId="3" fillId="2" borderId="1" xfId="1" applyNumberFormat="1" applyFont="1" applyFill="1" applyBorder="1" applyProtection="1"/>
    <xf numFmtId="164" fontId="0" fillId="2" borderId="1" xfId="0" applyNumberFormat="1" applyFill="1" applyBorder="1" applyAlignment="1">
      <alignment horizontal="center"/>
    </xf>
    <xf numFmtId="164" fontId="0" fillId="6" borderId="1" xfId="0" applyNumberFormat="1" applyFill="1" applyBorder="1" applyAlignment="1" applyProtection="1">
      <alignment horizontal="left"/>
      <protection locked="0"/>
    </xf>
    <xf numFmtId="164" fontId="0" fillId="6" borderId="1" xfId="0" applyNumberFormat="1" applyFill="1" applyBorder="1" applyProtection="1">
      <protection locked="0"/>
    </xf>
    <xf numFmtId="164" fontId="1" fillId="3" borderId="14" xfId="0" applyNumberFormat="1" applyFont="1" applyFill="1" applyBorder="1" applyAlignment="1">
      <alignment horizontal="left" vertical="center" wrapText="1"/>
    </xf>
    <xf numFmtId="164" fontId="0" fillId="3" borderId="12" xfId="0" applyNumberFormat="1" applyFill="1" applyBorder="1"/>
    <xf numFmtId="164" fontId="0" fillId="3" borderId="5" xfId="0" applyNumberFormat="1" applyFill="1" applyBorder="1" applyAlignment="1">
      <alignment horizontal="left"/>
    </xf>
    <xf numFmtId="164" fontId="0" fillId="3" borderId="0" xfId="0" applyNumberFormat="1" applyFill="1"/>
    <xf numFmtId="164" fontId="0" fillId="3" borderId="5" xfId="0" applyNumberFormat="1" applyFill="1" applyBorder="1" applyAlignment="1">
      <alignment horizontal="left" vertical="center" wrapText="1"/>
    </xf>
    <xf numFmtId="0" fontId="14" fillId="0" borderId="0" xfId="0" applyFont="1" applyAlignment="1">
      <alignment horizontal="center"/>
    </xf>
    <xf numFmtId="0" fontId="0" fillId="0" borderId="2" xfId="0" applyBorder="1"/>
    <xf numFmtId="0" fontId="0" fillId="0" borderId="3" xfId="0" applyBorder="1"/>
    <xf numFmtId="0" fontId="0" fillId="0" borderId="0" xfId="0" applyAlignment="1">
      <alignment vertical="top"/>
    </xf>
    <xf numFmtId="0" fontId="0" fillId="0" borderId="5" xfId="0" applyBorder="1"/>
    <xf numFmtId="0" fontId="0" fillId="0" borderId="29" xfId="0" applyBorder="1"/>
    <xf numFmtId="0" fontId="0" fillId="0" borderId="13" xfId="0" applyBorder="1"/>
    <xf numFmtId="0" fontId="0" fillId="0" borderId="20" xfId="0" applyBorder="1"/>
    <xf numFmtId="0" fontId="0" fillId="0" borderId="14" xfId="0" applyBorder="1"/>
    <xf numFmtId="0" fontId="0" fillId="0" borderId="12" xfId="0" applyBorder="1"/>
    <xf numFmtId="0" fontId="0" fillId="0" borderId="18" xfId="0" applyBorder="1"/>
    <xf numFmtId="0" fontId="0" fillId="0" borderId="6" xfId="0" applyBorder="1"/>
    <xf numFmtId="0" fontId="0" fillId="0" borderId="29" xfId="0" applyBorder="1" applyAlignment="1">
      <alignment vertical="top"/>
    </xf>
    <xf numFmtId="0" fontId="0" fillId="0" borderId="5" xfId="0" applyBorder="1" applyAlignment="1">
      <alignment vertical="top"/>
    </xf>
    <xf numFmtId="0" fontId="0" fillId="0" borderId="7" xfId="0" applyBorder="1"/>
    <xf numFmtId="0" fontId="0" fillId="0" borderId="8" xfId="0" applyBorder="1"/>
    <xf numFmtId="0" fontId="0" fillId="0" borderId="9" xfId="0" applyBorder="1"/>
    <xf numFmtId="0" fontId="6" fillId="0" borderId="0" xfId="0" applyFont="1" applyAlignment="1">
      <alignment vertical="top"/>
    </xf>
    <xf numFmtId="164" fontId="0" fillId="0" borderId="0" xfId="1" applyNumberFormat="1" applyFont="1" applyAlignment="1" applyProtection="1">
      <alignment vertical="top"/>
    </xf>
    <xf numFmtId="165" fontId="1" fillId="0" borderId="1" xfId="2" applyNumberFormat="1" applyFont="1" applyBorder="1" applyAlignment="1" applyProtection="1">
      <alignment vertical="top"/>
    </xf>
    <xf numFmtId="9" fontId="0" fillId="0" borderId="0" xfId="0" applyNumberFormat="1"/>
    <xf numFmtId="0" fontId="12" fillId="0" borderId="0" xfId="0" applyFont="1"/>
    <xf numFmtId="0" fontId="11" fillId="0" borderId="0" xfId="0" applyFont="1"/>
    <xf numFmtId="0" fontId="1" fillId="0" borderId="1" xfId="0" applyFont="1" applyBorder="1"/>
    <xf numFmtId="0" fontId="0" fillId="0" borderId="17" xfId="0" applyBorder="1"/>
    <xf numFmtId="0" fontId="1" fillId="0" borderId="0" xfId="0" applyFont="1" applyAlignment="1">
      <alignment horizontal="center"/>
    </xf>
    <xf numFmtId="0" fontId="0" fillId="0" borderId="1" xfId="0" applyBorder="1" applyAlignment="1">
      <alignment horizontal="center"/>
    </xf>
    <xf numFmtId="164" fontId="0" fillId="0" borderId="1" xfId="1" applyNumberFormat="1" applyFont="1" applyBorder="1" applyProtection="1"/>
    <xf numFmtId="164" fontId="0" fillId="9" borderId="1" xfId="1" applyNumberFormat="1" applyFont="1" applyFill="1" applyBorder="1" applyProtection="1"/>
    <xf numFmtId="164" fontId="0" fillId="0" borderId="1" xfId="0" applyNumberFormat="1" applyBorder="1" applyAlignment="1">
      <alignment horizontal="center"/>
    </xf>
    <xf numFmtId="0" fontId="3" fillId="0" borderId="0" xfId="0" applyFont="1"/>
    <xf numFmtId="0" fontId="17" fillId="0" borderId="0" xfId="0" applyFont="1"/>
    <xf numFmtId="0" fontId="2" fillId="0" borderId="1" xfId="0" applyFont="1" applyBorder="1" applyAlignment="1">
      <alignment horizontal="left" vertical="center"/>
    </xf>
    <xf numFmtId="164" fontId="1" fillId="0" borderId="1" xfId="1" applyNumberFormat="1" applyFont="1" applyBorder="1" applyProtection="1"/>
    <xf numFmtId="1" fontId="12" fillId="0" borderId="0" xfId="0" applyNumberFormat="1" applyFont="1"/>
    <xf numFmtId="0" fontId="4" fillId="0" borderId="0" xfId="0" applyFont="1"/>
    <xf numFmtId="0" fontId="10" fillId="4" borderId="0" xfId="0" applyFont="1" applyFill="1"/>
    <xf numFmtId="0" fontId="0" fillId="4" borderId="0" xfId="0" applyFill="1"/>
    <xf numFmtId="0" fontId="0" fillId="0" borderId="0" xfId="0" applyAlignment="1">
      <alignment horizontal="center"/>
    </xf>
    <xf numFmtId="0" fontId="1" fillId="6" borderId="0" xfId="0" applyFont="1" applyFill="1"/>
    <xf numFmtId="0" fontId="0" fillId="6" borderId="0" xfId="0" applyFill="1"/>
    <xf numFmtId="164" fontId="8" fillId="0" borderId="2" xfId="0" applyNumberFormat="1" applyFont="1" applyBorder="1" applyAlignment="1">
      <alignment horizontal="left" vertical="center" wrapText="1"/>
    </xf>
    <xf numFmtId="164" fontId="0" fillId="0" borderId="3" xfId="0" applyNumberFormat="1" applyBorder="1"/>
    <xf numFmtId="164" fontId="0" fillId="0" borderId="4" xfId="0" applyNumberFormat="1" applyBorder="1"/>
    <xf numFmtId="164" fontId="1" fillId="0" borderId="5" xfId="0" applyNumberFormat="1" applyFont="1" applyBorder="1"/>
    <xf numFmtId="164" fontId="1" fillId="0" borderId="0" xfId="0" applyNumberFormat="1" applyFont="1" applyAlignment="1">
      <alignment wrapText="1"/>
    </xf>
    <xf numFmtId="164" fontId="1" fillId="0" borderId="0" xfId="0" applyNumberFormat="1" applyFont="1" applyAlignment="1">
      <alignment horizontal="center" wrapText="1"/>
    </xf>
    <xf numFmtId="164" fontId="1" fillId="0" borderId="6" xfId="0" applyNumberFormat="1" applyFont="1" applyBorder="1" applyAlignment="1">
      <alignment horizontal="center" wrapText="1"/>
    </xf>
    <xf numFmtId="164" fontId="3" fillId="0" borderId="5" xfId="0" applyNumberFormat="1" applyFont="1" applyBorder="1" applyAlignment="1">
      <alignment horizontal="left"/>
    </xf>
    <xf numFmtId="164" fontId="1" fillId="0" borderId="0" xfId="0" applyNumberFormat="1" applyFont="1" applyAlignment="1">
      <alignment horizontal="left"/>
    </xf>
    <xf numFmtId="164" fontId="0" fillId="0" borderId="0" xfId="0" applyNumberFormat="1"/>
    <xf numFmtId="164" fontId="0" fillId="0" borderId="6" xfId="0" quotePrefix="1" applyNumberFormat="1" applyBorder="1"/>
    <xf numFmtId="164" fontId="0" fillId="0" borderId="5" xfId="0" applyNumberFormat="1" applyBorder="1" applyAlignment="1">
      <alignment horizontal="left" vertical="center" wrapText="1"/>
    </xf>
    <xf numFmtId="164" fontId="0" fillId="0" borderId="6" xfId="0" applyNumberFormat="1" applyBorder="1"/>
    <xf numFmtId="164" fontId="0" fillId="0" borderId="8" xfId="0" applyNumberFormat="1" applyBorder="1"/>
    <xf numFmtId="164" fontId="0" fillId="0" borderId="9" xfId="0" applyNumberFormat="1" applyBorder="1"/>
    <xf numFmtId="164" fontId="0" fillId="0" borderId="0" xfId="0" applyNumberFormat="1" applyAlignment="1">
      <alignment horizontal="left" vertical="center" wrapText="1"/>
    </xf>
    <xf numFmtId="0" fontId="0" fillId="8" borderId="0" xfId="0" applyFill="1"/>
    <xf numFmtId="0" fontId="8" fillId="8" borderId="0" xfId="0" applyFont="1" applyFill="1"/>
    <xf numFmtId="0" fontId="0" fillId="0" borderId="0" xfId="0" applyAlignment="1">
      <alignment horizontal="left" indent="2"/>
    </xf>
    <xf numFmtId="164" fontId="0" fillId="0" borderId="0" xfId="1" applyNumberFormat="1" applyFont="1" applyBorder="1" applyProtection="1"/>
    <xf numFmtId="9" fontId="0" fillId="0" borderId="0" xfId="3" applyFont="1" applyBorder="1" applyProtection="1"/>
    <xf numFmtId="0" fontId="0" fillId="0" borderId="0" xfId="0" applyAlignment="1">
      <alignment horizontal="left" vertical="center" wrapText="1" indent="2"/>
    </xf>
    <xf numFmtId="0" fontId="0" fillId="0" borderId="0" xfId="0" applyAlignment="1">
      <alignment horizontal="right" indent="2"/>
    </xf>
    <xf numFmtId="0" fontId="0" fillId="2" borderId="25" xfId="0" applyFill="1" applyBorder="1" applyAlignment="1">
      <alignment horizontal="center"/>
    </xf>
    <xf numFmtId="0" fontId="1" fillId="0" borderId="24" xfId="0" applyFont="1" applyBorder="1"/>
    <xf numFmtId="164" fontId="0" fillId="2" borderId="25" xfId="1" applyNumberFormat="1" applyFont="1" applyFill="1" applyBorder="1" applyProtection="1"/>
    <xf numFmtId="0" fontId="2" fillId="0" borderId="24" xfId="0" applyFont="1" applyBorder="1" applyAlignment="1">
      <alignment horizontal="left" vertical="center" indent="1"/>
    </xf>
    <xf numFmtId="0" fontId="2" fillId="0" borderId="24" xfId="0" applyFont="1" applyBorder="1" applyAlignment="1">
      <alignment horizontal="left" vertical="center" wrapText="1" indent="1"/>
    </xf>
    <xf numFmtId="0" fontId="2" fillId="5" borderId="24" xfId="0" applyFont="1" applyFill="1" applyBorder="1" applyAlignment="1">
      <alignment horizontal="left" vertical="center" wrapText="1" indent="1"/>
    </xf>
    <xf numFmtId="0" fontId="2" fillId="9" borderId="24" xfId="0" applyFont="1" applyFill="1" applyBorder="1" applyAlignment="1">
      <alignment horizontal="left" vertical="center" wrapText="1" indent="1"/>
    </xf>
    <xf numFmtId="164" fontId="0" fillId="2" borderId="25" xfId="0" applyNumberFormat="1" applyFill="1" applyBorder="1" applyAlignment="1">
      <alignment horizontal="center"/>
    </xf>
    <xf numFmtId="0" fontId="1" fillId="8" borderId="24" xfId="0" applyFont="1" applyFill="1" applyBorder="1"/>
    <xf numFmtId="0" fontId="0" fillId="0" borderId="24" xfId="0" applyBorder="1" applyAlignment="1">
      <alignment horizontal="left" indent="2"/>
    </xf>
    <xf numFmtId="0" fontId="0" fillId="0" borderId="24" xfId="0" applyBorder="1" applyAlignment="1">
      <alignment horizontal="left" vertical="center" wrapText="1" indent="2"/>
    </xf>
    <xf numFmtId="0" fontId="3" fillId="2" borderId="24" xfId="0" applyFont="1" applyFill="1" applyBorder="1" applyAlignment="1">
      <alignment horizontal="left" vertical="center" wrapText="1" indent="2"/>
    </xf>
    <xf numFmtId="164" fontId="3" fillId="2" borderId="25" xfId="1" applyNumberFormat="1" applyFont="1" applyFill="1" applyBorder="1" applyProtection="1"/>
    <xf numFmtId="0" fontId="1" fillId="4" borderId="24" xfId="0" applyFont="1" applyFill="1" applyBorder="1"/>
    <xf numFmtId="0" fontId="3" fillId="0" borderId="24" xfId="0" applyFont="1" applyBorder="1" applyAlignment="1">
      <alignment horizontal="left" indent="1"/>
    </xf>
    <xf numFmtId="0" fontId="1" fillId="0" borderId="34" xfId="0" applyFont="1" applyBorder="1" applyAlignment="1">
      <alignment horizontal="left" vertical="center" wrapText="1"/>
    </xf>
    <xf numFmtId="0" fontId="3" fillId="2" borderId="35" xfId="0" applyFont="1" applyFill="1" applyBorder="1" applyAlignment="1">
      <alignment horizontal="left" vertical="center" wrapText="1" indent="2"/>
    </xf>
    <xf numFmtId="0" fontId="12" fillId="0" borderId="0" xfId="0" applyFont="1" applyAlignment="1">
      <alignment horizontal="right"/>
    </xf>
    <xf numFmtId="164" fontId="1" fillId="0" borderId="0" xfId="1" applyNumberFormat="1" applyFont="1" applyFill="1" applyBorder="1" applyProtection="1"/>
    <xf numFmtId="0" fontId="1" fillId="0" borderId="22" xfId="0" applyFont="1" applyBorder="1"/>
    <xf numFmtId="0" fontId="0" fillId="0" borderId="31" xfId="0" applyBorder="1"/>
    <xf numFmtId="0" fontId="0" fillId="0" borderId="33" xfId="0" applyBorder="1"/>
    <xf numFmtId="0" fontId="0" fillId="0" borderId="37" xfId="0" applyBorder="1"/>
    <xf numFmtId="0" fontId="1" fillId="0" borderId="26" xfId="0" applyFont="1" applyBorder="1"/>
    <xf numFmtId="164" fontId="0" fillId="5" borderId="1" xfId="1" applyNumberFormat="1" applyFont="1" applyFill="1" applyBorder="1" applyProtection="1"/>
    <xf numFmtId="164" fontId="0" fillId="12" borderId="1" xfId="1" applyNumberFormat="1" applyFont="1" applyFill="1" applyBorder="1" applyProtection="1">
      <protection locked="0"/>
    </xf>
    <xf numFmtId="0" fontId="1" fillId="0" borderId="8" xfId="1" applyNumberFormat="1" applyFont="1" applyFill="1" applyBorder="1" applyProtection="1"/>
    <xf numFmtId="164" fontId="0" fillId="0" borderId="0" xfId="1" applyNumberFormat="1" applyFont="1" applyFill="1" applyBorder="1" applyProtection="1"/>
    <xf numFmtId="0" fontId="2" fillId="0" borderId="24" xfId="0" applyFont="1" applyBorder="1" applyAlignment="1">
      <alignment horizontal="left" vertical="center" indent="2"/>
    </xf>
    <xf numFmtId="0" fontId="1" fillId="7" borderId="43" xfId="0" applyFont="1" applyFill="1" applyBorder="1" applyAlignment="1">
      <alignment horizontal="center"/>
    </xf>
    <xf numFmtId="0" fontId="0" fillId="7" borderId="19" xfId="0" applyFill="1" applyBorder="1" applyAlignment="1">
      <alignment horizontal="center"/>
    </xf>
    <xf numFmtId="164" fontId="0" fillId="7" borderId="19" xfId="1" applyNumberFormat="1" applyFont="1" applyFill="1" applyBorder="1" applyProtection="1"/>
    <xf numFmtId="0" fontId="9" fillId="7" borderId="43" xfId="0" applyFont="1" applyFill="1" applyBorder="1" applyAlignment="1">
      <alignment horizontal="center"/>
    </xf>
    <xf numFmtId="164" fontId="0" fillId="7" borderId="19" xfId="0" applyNumberFormat="1" applyFill="1" applyBorder="1" applyAlignment="1">
      <alignment horizontal="center"/>
    </xf>
    <xf numFmtId="164" fontId="3" fillId="7" borderId="19" xfId="1" applyNumberFormat="1" applyFont="1" applyFill="1" applyBorder="1" applyProtection="1"/>
    <xf numFmtId="164" fontId="0" fillId="7" borderId="0" xfId="1" applyNumberFormat="1" applyFont="1" applyFill="1" applyBorder="1" applyProtection="1"/>
    <xf numFmtId="0" fontId="1" fillId="7" borderId="3" xfId="0" applyFont="1" applyFill="1" applyBorder="1" applyAlignment="1">
      <alignment horizontal="center"/>
    </xf>
    <xf numFmtId="164" fontId="1" fillId="7" borderId="43" xfId="1" applyNumberFormat="1" applyFont="1" applyFill="1" applyBorder="1" applyProtection="1"/>
    <xf numFmtId="0" fontId="1" fillId="0" borderId="9" xfId="1" applyNumberFormat="1" applyFont="1" applyFill="1" applyBorder="1" applyProtection="1"/>
    <xf numFmtId="0" fontId="2" fillId="0" borderId="34" xfId="0" applyFont="1" applyBorder="1" applyAlignment="1">
      <alignment horizontal="left" vertical="center" wrapText="1" indent="1"/>
    </xf>
    <xf numFmtId="164" fontId="0" fillId="0" borderId="15" xfId="1" applyNumberFormat="1" applyFont="1" applyFill="1" applyBorder="1" applyProtection="1">
      <protection locked="0"/>
    </xf>
    <xf numFmtId="164" fontId="0" fillId="2" borderId="15" xfId="1" applyNumberFormat="1" applyFont="1" applyFill="1" applyBorder="1" applyProtection="1"/>
    <xf numFmtId="164" fontId="0" fillId="0" borderId="15" xfId="1" applyNumberFormat="1" applyFont="1" applyFill="1" applyBorder="1" applyProtection="1"/>
    <xf numFmtId="164" fontId="0" fillId="0" borderId="44" xfId="1" applyNumberFormat="1" applyFont="1" applyFill="1" applyBorder="1" applyProtection="1"/>
    <xf numFmtId="0" fontId="1" fillId="3" borderId="45" xfId="0" applyFont="1" applyFill="1" applyBorder="1"/>
    <xf numFmtId="164" fontId="1" fillId="3" borderId="46" xfId="1" applyNumberFormat="1" applyFont="1" applyFill="1" applyBorder="1" applyProtection="1"/>
    <xf numFmtId="164" fontId="1" fillId="7" borderId="46" xfId="1" applyNumberFormat="1" applyFont="1" applyFill="1" applyBorder="1" applyProtection="1"/>
    <xf numFmtId="164" fontId="1" fillId="3" borderId="47" xfId="1" applyNumberFormat="1" applyFont="1" applyFill="1" applyBorder="1" applyProtection="1"/>
    <xf numFmtId="0" fontId="1" fillId="3" borderId="45" xfId="0" applyFont="1" applyFill="1" applyBorder="1" applyAlignment="1">
      <alignment horizontal="left" vertical="center" wrapText="1"/>
    </xf>
    <xf numFmtId="0" fontId="0" fillId="0" borderId="29" xfId="0" applyBorder="1" applyAlignment="1">
      <alignment horizontal="left" vertical="center" wrapText="1" indent="1"/>
    </xf>
    <xf numFmtId="164" fontId="0" fillId="0" borderId="13" xfId="1" applyNumberFormat="1" applyFont="1" applyFill="1" applyBorder="1" applyProtection="1">
      <protection locked="0"/>
    </xf>
    <xf numFmtId="164" fontId="0" fillId="0" borderId="13" xfId="1" applyNumberFormat="1" applyFont="1" applyFill="1" applyBorder="1" applyProtection="1"/>
    <xf numFmtId="164" fontId="1" fillId="0" borderId="48" xfId="1" applyNumberFormat="1" applyFont="1" applyFill="1" applyBorder="1" applyProtection="1"/>
    <xf numFmtId="0" fontId="0" fillId="0" borderId="24" xfId="0" applyBorder="1"/>
    <xf numFmtId="164" fontId="7" fillId="7" borderId="16" xfId="1" applyNumberFormat="1" applyFont="1" applyFill="1" applyBorder="1" applyProtection="1"/>
    <xf numFmtId="164" fontId="1" fillId="2" borderId="23" xfId="1" applyNumberFormat="1" applyFont="1" applyFill="1" applyBorder="1" applyProtection="1"/>
    <xf numFmtId="164" fontId="7" fillId="2" borderId="1" xfId="1" applyNumberFormat="1" applyFont="1" applyFill="1" applyBorder="1" applyProtection="1"/>
    <xf numFmtId="164" fontId="1" fillId="2" borderId="36" xfId="1" applyNumberFormat="1" applyFont="1" applyFill="1" applyBorder="1" applyProtection="1"/>
    <xf numFmtId="164" fontId="7" fillId="2" borderId="25" xfId="1" applyNumberFormat="1" applyFont="1" applyFill="1" applyBorder="1" applyProtection="1"/>
    <xf numFmtId="164" fontId="1" fillId="13" borderId="23" xfId="1" applyNumberFormat="1" applyFont="1" applyFill="1" applyBorder="1" applyProtection="1"/>
    <xf numFmtId="164" fontId="7" fillId="13" borderId="1" xfId="1" applyNumberFormat="1" applyFont="1" applyFill="1" applyBorder="1" applyProtection="1"/>
    <xf numFmtId="0" fontId="0" fillId="0" borderId="49" xfId="0" applyBorder="1"/>
    <xf numFmtId="164" fontId="7" fillId="13" borderId="50" xfId="1" applyNumberFormat="1" applyFont="1" applyFill="1" applyBorder="1" applyProtection="1"/>
    <xf numFmtId="164" fontId="7" fillId="2" borderId="50" xfId="1" applyNumberFormat="1" applyFont="1" applyFill="1" applyBorder="1" applyProtection="1"/>
    <xf numFmtId="164" fontId="7" fillId="7" borderId="50" xfId="1" applyNumberFormat="1" applyFont="1" applyFill="1" applyBorder="1" applyProtection="1"/>
    <xf numFmtId="164" fontId="7" fillId="2" borderId="51" xfId="1" applyNumberFormat="1" applyFont="1" applyFill="1" applyBorder="1" applyProtection="1"/>
    <xf numFmtId="164" fontId="0" fillId="11" borderId="1" xfId="1" applyNumberFormat="1" applyFont="1" applyFill="1" applyBorder="1" applyProtection="1">
      <protection locked="0"/>
    </xf>
    <xf numFmtId="14" fontId="0" fillId="2" borderId="10" xfId="0" applyNumberFormat="1" applyFill="1" applyBorder="1" applyAlignment="1">
      <alignment horizontal="left"/>
    </xf>
    <xf numFmtId="0" fontId="0" fillId="2" borderId="10" xfId="0" applyFill="1" applyBorder="1" applyAlignment="1">
      <alignment horizontal="left"/>
    </xf>
    <xf numFmtId="3" fontId="0" fillId="2" borderId="1" xfId="0" applyNumberFormat="1" applyFill="1" applyBorder="1" applyAlignment="1">
      <alignment vertical="top"/>
    </xf>
    <xf numFmtId="3" fontId="0" fillId="0" borderId="0" xfId="0" applyNumberFormat="1" applyAlignment="1">
      <alignment vertical="top"/>
    </xf>
    <xf numFmtId="165" fontId="0" fillId="0" borderId="0" xfId="2" applyNumberFormat="1" applyFont="1" applyFill="1" applyAlignment="1" applyProtection="1">
      <alignment vertical="top"/>
    </xf>
    <xf numFmtId="0" fontId="0" fillId="0" borderId="21" xfId="0" applyBorder="1" applyAlignment="1">
      <alignment vertical="top"/>
    </xf>
    <xf numFmtId="0" fontId="0" fillId="7" borderId="1" xfId="0" applyFill="1" applyBorder="1" applyAlignment="1" applyProtection="1">
      <alignment horizontal="center" wrapText="1"/>
      <protection locked="0"/>
    </xf>
    <xf numFmtId="164" fontId="0" fillId="7" borderId="1" xfId="1" applyNumberFormat="1" applyFont="1" applyFill="1" applyBorder="1" applyProtection="1"/>
    <xf numFmtId="164" fontId="1" fillId="7" borderId="27" xfId="1" applyNumberFormat="1" applyFont="1" applyFill="1" applyBorder="1" applyProtection="1"/>
    <xf numFmtId="0" fontId="5" fillId="0" borderId="42" xfId="0" applyFont="1" applyBorder="1" applyAlignment="1" applyProtection="1">
      <alignment horizontal="left" vertical="center" indent="1"/>
      <protection locked="0"/>
    </xf>
    <xf numFmtId="0" fontId="0" fillId="0" borderId="3" xfId="0" applyBorder="1" applyAlignment="1" applyProtection="1">
      <alignment horizontal="center"/>
      <protection locked="0"/>
    </xf>
    <xf numFmtId="0" fontId="0" fillId="0" borderId="3" xfId="0" applyBorder="1" applyProtection="1">
      <protection locked="0"/>
    </xf>
    <xf numFmtId="0" fontId="1" fillId="3" borderId="26" xfId="0" applyFont="1" applyFill="1" applyBorder="1" applyAlignment="1">
      <alignment horizontal="center"/>
    </xf>
    <xf numFmtId="0" fontId="1" fillId="3" borderId="27" xfId="0" applyFont="1" applyFill="1" applyBorder="1" applyAlignment="1">
      <alignment horizontal="center"/>
    </xf>
    <xf numFmtId="0" fontId="1" fillId="3" borderId="39" xfId="0" applyFont="1" applyFill="1" applyBorder="1"/>
    <xf numFmtId="0" fontId="0" fillId="2" borderId="0" xfId="0" applyFill="1" applyProtection="1">
      <protection locked="0"/>
    </xf>
    <xf numFmtId="0" fontId="0" fillId="2" borderId="0" xfId="0" applyFill="1" applyAlignment="1" applyProtection="1">
      <alignment horizontal="center"/>
      <protection locked="0"/>
    </xf>
    <xf numFmtId="0" fontId="0" fillId="14" borderId="10" xfId="0" applyFill="1" applyBorder="1" applyAlignment="1">
      <alignment horizontal="left"/>
    </xf>
    <xf numFmtId="0" fontId="0" fillId="14" borderId="11" xfId="0" applyFill="1" applyBorder="1" applyAlignment="1" applyProtection="1">
      <alignment horizontal="center"/>
      <protection locked="0"/>
    </xf>
    <xf numFmtId="14" fontId="0" fillId="14" borderId="10" xfId="0" applyNumberFormat="1" applyFill="1" applyBorder="1" applyAlignment="1">
      <alignment horizontal="left"/>
    </xf>
    <xf numFmtId="0" fontId="1" fillId="2" borderId="24" xfId="0" applyFont="1" applyFill="1" applyBorder="1" applyAlignment="1" applyProtection="1">
      <alignment horizontal="center" wrapText="1"/>
      <protection locked="0"/>
    </xf>
    <xf numFmtId="0" fontId="1" fillId="2" borderId="1" xfId="0" applyFont="1" applyFill="1" applyBorder="1" applyAlignment="1" applyProtection="1">
      <alignment horizontal="center" wrapText="1"/>
      <protection locked="0"/>
    </xf>
    <xf numFmtId="0" fontId="1" fillId="2" borderId="10" xfId="0" applyFont="1" applyFill="1" applyBorder="1" applyAlignment="1" applyProtection="1">
      <alignment horizontal="center" wrapText="1"/>
      <protection locked="0"/>
    </xf>
    <xf numFmtId="0" fontId="0" fillId="2" borderId="24" xfId="0" applyFill="1" applyBorder="1" applyAlignment="1" applyProtection="1">
      <alignment horizontal="center" wrapText="1"/>
      <protection locked="0"/>
    </xf>
    <xf numFmtId="0" fontId="0" fillId="2" borderId="1" xfId="0" applyFill="1" applyBorder="1" applyAlignment="1" applyProtection="1">
      <alignment horizontal="center" wrapText="1"/>
      <protection locked="0"/>
    </xf>
    <xf numFmtId="0" fontId="0" fillId="2" borderId="25" xfId="0" applyFill="1" applyBorder="1" applyAlignment="1" applyProtection="1">
      <alignment horizontal="center" wrapText="1"/>
      <protection locked="0"/>
    </xf>
    <xf numFmtId="164" fontId="1" fillId="0" borderId="3" xfId="0" applyNumberFormat="1" applyFont="1" applyBorder="1"/>
    <xf numFmtId="0" fontId="0" fillId="6" borderId="25" xfId="0" applyFill="1" applyBorder="1" applyAlignment="1" applyProtection="1">
      <alignment vertical="top"/>
      <protection locked="0"/>
    </xf>
    <xf numFmtId="0" fontId="0" fillId="0" borderId="6" xfId="0" applyBorder="1" applyAlignment="1">
      <alignment vertical="top"/>
    </xf>
    <xf numFmtId="42" fontId="0" fillId="6" borderId="1" xfId="0" applyNumberFormat="1" applyFill="1" applyBorder="1" applyProtection="1">
      <protection locked="0"/>
    </xf>
    <xf numFmtId="0" fontId="1" fillId="0" borderId="13" xfId="0" applyFont="1" applyBorder="1" applyAlignment="1">
      <alignment horizontal="right" indent="2"/>
    </xf>
    <xf numFmtId="0" fontId="1" fillId="0" borderId="13" xfId="0" applyFont="1" applyBorder="1"/>
    <xf numFmtId="9" fontId="1" fillId="0" borderId="13" xfId="3" applyFont="1" applyBorder="1" applyProtection="1"/>
    <xf numFmtId="9" fontId="1" fillId="0" borderId="13" xfId="0" applyNumberFormat="1" applyFont="1" applyBorder="1"/>
    <xf numFmtId="164" fontId="1" fillId="0" borderId="13" xfId="1" applyNumberFormat="1" applyFont="1" applyBorder="1" applyProtection="1"/>
    <xf numFmtId="164" fontId="1" fillId="0" borderId="13" xfId="1" applyNumberFormat="1" applyFont="1" applyFill="1" applyBorder="1" applyProtection="1"/>
    <xf numFmtId="0" fontId="1" fillId="0" borderId="0" xfId="0" applyFont="1" applyAlignment="1">
      <alignment horizontal="right" indent="2"/>
    </xf>
    <xf numFmtId="9" fontId="1" fillId="0" borderId="0" xfId="0" applyNumberFormat="1" applyFont="1"/>
    <xf numFmtId="164" fontId="1" fillId="0" borderId="0" xfId="1" applyNumberFormat="1" applyFont="1" applyBorder="1" applyProtection="1"/>
    <xf numFmtId="0" fontId="1" fillId="2" borderId="52" xfId="0" applyFont="1" applyFill="1" applyBorder="1" applyAlignment="1">
      <alignment horizontal="right" indent="2"/>
    </xf>
    <xf numFmtId="0" fontId="1" fillId="2" borderId="52" xfId="0" applyFont="1" applyFill="1" applyBorder="1"/>
    <xf numFmtId="9" fontId="1" fillId="2" borderId="52" xfId="0" applyNumberFormat="1" applyFont="1" applyFill="1" applyBorder="1"/>
    <xf numFmtId="164" fontId="1" fillId="2" borderId="52" xfId="1" applyNumberFormat="1" applyFont="1" applyFill="1" applyBorder="1" applyProtection="1"/>
    <xf numFmtId="14" fontId="0" fillId="0" borderId="0" xfId="0" applyNumberFormat="1" applyAlignment="1">
      <alignment horizontal="left"/>
    </xf>
    <xf numFmtId="0" fontId="1" fillId="0" borderId="0" xfId="0" applyFont="1" applyAlignment="1">
      <alignment vertical="top" wrapText="1"/>
    </xf>
    <xf numFmtId="0" fontId="0" fillId="14" borderId="11" xfId="0" applyFill="1" applyBorder="1"/>
    <xf numFmtId="0" fontId="1" fillId="0" borderId="0" xfId="0" applyFont="1" applyAlignment="1">
      <alignment horizontal="center" wrapText="1"/>
    </xf>
    <xf numFmtId="42" fontId="0" fillId="6" borderId="1" xfId="0" applyNumberFormat="1" applyFill="1" applyBorder="1" applyAlignment="1" applyProtection="1">
      <alignment horizontal="center"/>
      <protection locked="0"/>
    </xf>
    <xf numFmtId="42" fontId="0" fillId="6" borderId="1" xfId="1" applyNumberFormat="1" applyFont="1" applyFill="1" applyBorder="1" applyProtection="1">
      <protection locked="0"/>
    </xf>
    <xf numFmtId="42" fontId="0" fillId="6" borderId="1" xfId="2" applyNumberFormat="1" applyFont="1" applyFill="1" applyBorder="1" applyProtection="1">
      <protection locked="0"/>
    </xf>
    <xf numFmtId="164" fontId="0" fillId="0" borderId="0" xfId="1" applyNumberFormat="1" applyFont="1" applyFill="1" applyBorder="1" applyAlignment="1" applyProtection="1"/>
    <xf numFmtId="164" fontId="0" fillId="6" borderId="24" xfId="0" applyNumberFormat="1" applyFill="1" applyBorder="1" applyAlignment="1" applyProtection="1">
      <alignment horizontal="left" indent="2"/>
      <protection locked="0"/>
    </xf>
    <xf numFmtId="42" fontId="0" fillId="6" borderId="25" xfId="2" applyNumberFormat="1" applyFont="1" applyFill="1" applyBorder="1" applyProtection="1">
      <protection locked="0"/>
    </xf>
    <xf numFmtId="164" fontId="0" fillId="3" borderId="53" xfId="0" applyNumberFormat="1" applyFill="1" applyBorder="1"/>
    <xf numFmtId="164" fontId="0" fillId="3" borderId="6" xfId="1" applyNumberFormat="1" applyFont="1" applyFill="1" applyBorder="1" applyAlignment="1" applyProtection="1"/>
    <xf numFmtId="164" fontId="0" fillId="0" borderId="6" xfId="1" applyNumberFormat="1" applyFont="1" applyFill="1" applyBorder="1" applyAlignment="1" applyProtection="1"/>
    <xf numFmtId="0" fontId="0" fillId="0" borderId="0" xfId="0" applyAlignment="1">
      <alignment horizontal="right"/>
    </xf>
    <xf numFmtId="164" fontId="0" fillId="6" borderId="34" xfId="0" applyNumberFormat="1" applyFill="1" applyBorder="1" applyAlignment="1" applyProtection="1">
      <alignment horizontal="left" indent="2"/>
      <protection locked="0"/>
    </xf>
    <xf numFmtId="164" fontId="0" fillId="6" borderId="15" xfId="0" applyNumberFormat="1" applyFill="1" applyBorder="1" applyAlignment="1" applyProtection="1">
      <alignment horizontal="left"/>
      <protection locked="0"/>
    </xf>
    <xf numFmtId="164" fontId="0" fillId="6" borderId="15" xfId="0" applyNumberFormat="1" applyFill="1" applyBorder="1" applyProtection="1">
      <protection locked="0"/>
    </xf>
    <xf numFmtId="42" fontId="0" fillId="6" borderId="15" xfId="1" applyNumberFormat="1" applyFont="1" applyFill="1" applyBorder="1" applyProtection="1">
      <protection locked="0"/>
    </xf>
    <xf numFmtId="9" fontId="0" fillId="6" borderId="15" xfId="3" applyFont="1" applyFill="1" applyBorder="1" applyProtection="1">
      <protection locked="0"/>
    </xf>
    <xf numFmtId="42" fontId="1" fillId="0" borderId="1" xfId="0" applyNumberFormat="1" applyFont="1" applyBorder="1"/>
    <xf numFmtId="164" fontId="1" fillId="0" borderId="54" xfId="0" applyNumberFormat="1" applyFont="1" applyBorder="1" applyAlignment="1">
      <alignment horizontal="left" vertical="center" wrapText="1"/>
    </xf>
    <xf numFmtId="164" fontId="1" fillId="0" borderId="52" xfId="0" applyNumberFormat="1" applyFont="1" applyBorder="1"/>
    <xf numFmtId="164" fontId="1" fillId="0" borderId="55" xfId="0" applyNumberFormat="1" applyFont="1" applyBorder="1" applyProtection="1">
      <protection locked="0"/>
    </xf>
    <xf numFmtId="42" fontId="1" fillId="0" borderId="52" xfId="1" applyNumberFormat="1" applyFont="1" applyFill="1" applyBorder="1" applyAlignment="1" applyProtection="1"/>
    <xf numFmtId="42" fontId="1" fillId="0" borderId="56" xfId="1" applyNumberFormat="1" applyFont="1" applyFill="1" applyBorder="1" applyProtection="1">
      <protection locked="0"/>
    </xf>
    <xf numFmtId="9" fontId="1" fillId="0" borderId="57" xfId="3" applyFont="1" applyFill="1" applyBorder="1" applyProtection="1">
      <protection locked="0"/>
    </xf>
    <xf numFmtId="9" fontId="1" fillId="0" borderId="52" xfId="3" applyFont="1" applyFill="1" applyBorder="1" applyProtection="1">
      <protection locked="0"/>
    </xf>
    <xf numFmtId="164" fontId="0" fillId="3" borderId="7" xfId="0" applyNumberFormat="1" applyFill="1" applyBorder="1" applyAlignment="1">
      <alignment horizontal="left"/>
    </xf>
    <xf numFmtId="164" fontId="0" fillId="3" borderId="8" xfId="0" applyNumberFormat="1" applyFill="1" applyBorder="1"/>
    <xf numFmtId="164" fontId="0" fillId="3" borderId="6" xfId="0" applyNumberFormat="1" applyFill="1" applyBorder="1"/>
    <xf numFmtId="164" fontId="0" fillId="3" borderId="9" xfId="0" applyNumberFormat="1" applyFill="1" applyBorder="1"/>
    <xf numFmtId="9" fontId="1" fillId="0" borderId="0" xfId="3" applyFont="1" applyBorder="1" applyProtection="1"/>
    <xf numFmtId="164" fontId="1" fillId="0" borderId="0" xfId="1" applyNumberFormat="1" applyFont="1" applyBorder="1" applyAlignment="1" applyProtection="1">
      <alignment horizontal="right"/>
    </xf>
    <xf numFmtId="14" fontId="0" fillId="0" borderId="1" xfId="0" applyNumberFormat="1" applyBorder="1" applyAlignment="1">
      <alignment vertical="top" wrapText="1"/>
    </xf>
    <xf numFmtId="0" fontId="1" fillId="0" borderId="8" xfId="0" applyFont="1" applyBorder="1" applyProtection="1">
      <protection locked="0"/>
    </xf>
    <xf numFmtId="3" fontId="0" fillId="3" borderId="1" xfId="0" applyNumberFormat="1" applyFill="1" applyBorder="1" applyProtection="1">
      <protection locked="0"/>
    </xf>
    <xf numFmtId="164" fontId="0" fillId="0" borderId="20" xfId="1" applyNumberFormat="1" applyFont="1" applyFill="1" applyBorder="1" applyProtection="1">
      <protection locked="0"/>
    </xf>
    <xf numFmtId="164" fontId="0" fillId="0" borderId="0" xfId="1" applyNumberFormat="1" applyFont="1" applyFill="1" applyBorder="1" applyProtection="1">
      <protection locked="0"/>
    </xf>
    <xf numFmtId="164" fontId="0" fillId="0" borderId="21" xfId="1" applyNumberFormat="1" applyFont="1" applyFill="1" applyBorder="1" applyProtection="1">
      <protection locked="0"/>
    </xf>
    <xf numFmtId="164" fontId="0" fillId="0" borderId="12" xfId="1" applyNumberFormat="1" applyFont="1" applyFill="1" applyBorder="1" applyProtection="1">
      <protection locked="0"/>
    </xf>
    <xf numFmtId="164" fontId="0" fillId="0" borderId="18" xfId="1" applyNumberFormat="1" applyFont="1" applyFill="1" applyBorder="1" applyProtection="1">
      <protection locked="0"/>
    </xf>
    <xf numFmtId="42" fontId="0" fillId="3" borderId="1" xfId="0" applyNumberFormat="1" applyFill="1" applyBorder="1" applyProtection="1">
      <protection locked="0"/>
    </xf>
    <xf numFmtId="42" fontId="0" fillId="3" borderId="15" xfId="0" applyNumberFormat="1" applyFill="1" applyBorder="1" applyProtection="1">
      <protection locked="0"/>
    </xf>
    <xf numFmtId="42" fontId="0" fillId="0" borderId="0" xfId="1" applyNumberFormat="1" applyFont="1" applyBorder="1" applyAlignment="1" applyProtection="1">
      <protection locked="0"/>
    </xf>
    <xf numFmtId="42" fontId="0" fillId="3" borderId="1" xfId="1" applyNumberFormat="1" applyFont="1" applyFill="1" applyBorder="1" applyAlignment="1" applyProtection="1">
      <protection locked="0"/>
    </xf>
    <xf numFmtId="42" fontId="0" fillId="0" borderId="6" xfId="1" applyNumberFormat="1" applyFont="1" applyBorder="1" applyAlignment="1" applyProtection="1">
      <protection locked="0"/>
    </xf>
    <xf numFmtId="0" fontId="1" fillId="0" borderId="6" xfId="0" applyFont="1" applyBorder="1" applyAlignment="1">
      <alignment horizontal="center" wrapText="1"/>
    </xf>
    <xf numFmtId="42" fontId="1" fillId="0" borderId="58" xfId="1" applyNumberFormat="1" applyFont="1" applyFill="1" applyBorder="1" applyAlignment="1" applyProtection="1"/>
    <xf numFmtId="0" fontId="0" fillId="0" borderId="30" xfId="0" applyBorder="1" applyAlignment="1" applyProtection="1">
      <alignment horizontal="left"/>
      <protection locked="0"/>
    </xf>
    <xf numFmtId="0" fontId="0" fillId="0" borderId="10" xfId="0" applyBorder="1" applyAlignment="1" applyProtection="1">
      <alignment horizontal="left"/>
      <protection locked="0"/>
    </xf>
    <xf numFmtId="14" fontId="0" fillId="0" borderId="38" xfId="0" applyNumberFormat="1" applyBorder="1" applyAlignment="1" applyProtection="1">
      <alignment horizontal="left"/>
      <protection locked="0"/>
    </xf>
    <xf numFmtId="0" fontId="6" fillId="0" borderId="3" xfId="0" applyFont="1" applyBorder="1" applyAlignment="1">
      <alignment horizontal="center" vertical="top"/>
    </xf>
    <xf numFmtId="0" fontId="6" fillId="0" borderId="4" xfId="0" applyFont="1" applyBorder="1" applyAlignment="1">
      <alignment horizontal="center" vertical="top"/>
    </xf>
    <xf numFmtId="0" fontId="0" fillId="0" borderId="21" xfId="0" applyBorder="1"/>
    <xf numFmtId="38" fontId="0" fillId="10" borderId="1" xfId="0" applyNumberFormat="1" applyFill="1" applyBorder="1" applyAlignment="1">
      <alignment vertical="top"/>
    </xf>
    <xf numFmtId="38" fontId="0" fillId="10" borderId="25" xfId="0" applyNumberFormat="1" applyFill="1" applyBorder="1" applyAlignment="1">
      <alignment vertical="top"/>
    </xf>
    <xf numFmtId="38" fontId="0" fillId="6" borderId="1" xfId="0" applyNumberFormat="1" applyFill="1" applyBorder="1" applyAlignment="1" applyProtection="1">
      <alignment vertical="top"/>
      <protection locked="0"/>
    </xf>
    <xf numFmtId="38" fontId="0" fillId="6" borderId="25" xfId="0" applyNumberFormat="1" applyFill="1" applyBorder="1" applyAlignment="1" applyProtection="1">
      <alignment vertical="top"/>
      <protection locked="0"/>
    </xf>
    <xf numFmtId="38" fontId="0" fillId="10" borderId="1" xfId="0" applyNumberFormat="1" applyFill="1" applyBorder="1"/>
    <xf numFmtId="9" fontId="0" fillId="6" borderId="44" xfId="3" applyFont="1" applyFill="1" applyBorder="1" applyProtection="1">
      <protection locked="0"/>
    </xf>
    <xf numFmtId="0" fontId="0" fillId="0" borderId="0" xfId="0" applyAlignment="1">
      <alignment horizontal="center" vertical="top"/>
    </xf>
    <xf numFmtId="5" fontId="0" fillId="6" borderId="1" xfId="2" applyNumberFormat="1" applyFont="1" applyFill="1" applyBorder="1" applyAlignment="1" applyProtection="1">
      <alignment vertical="top"/>
      <protection locked="0"/>
    </xf>
    <xf numFmtId="0" fontId="1" fillId="0" borderId="30" xfId="0" applyFont="1" applyBorder="1" applyAlignment="1">
      <alignment horizontal="center"/>
    </xf>
    <xf numFmtId="0" fontId="1" fillId="0" borderId="31" xfId="0" applyFont="1" applyBorder="1" applyAlignment="1">
      <alignment horizontal="center"/>
    </xf>
    <xf numFmtId="0" fontId="1" fillId="0" borderId="32" xfId="0" applyFont="1" applyBorder="1" applyAlignment="1">
      <alignment horizontal="center"/>
    </xf>
    <xf numFmtId="0" fontId="1" fillId="0" borderId="23" xfId="0" applyFont="1" applyBorder="1" applyAlignment="1">
      <alignment horizontal="center"/>
    </xf>
    <xf numFmtId="0" fontId="1" fillId="0" borderId="36" xfId="0" applyFont="1" applyBorder="1" applyAlignment="1">
      <alignment horizontal="center"/>
    </xf>
    <xf numFmtId="0" fontId="10" fillId="0" borderId="22" xfId="0" applyFont="1" applyBorder="1" applyAlignment="1">
      <alignment horizontal="left" vertical="center"/>
    </xf>
    <xf numFmtId="0" fontId="10" fillId="0" borderId="24" xfId="0" applyFont="1" applyBorder="1" applyAlignment="1">
      <alignment horizontal="left" vertical="center"/>
    </xf>
    <xf numFmtId="0" fontId="10" fillId="0" borderId="40" xfId="0" applyFont="1" applyBorder="1" applyAlignment="1">
      <alignment horizontal="left" vertical="center"/>
    </xf>
    <xf numFmtId="0" fontId="10" fillId="0" borderId="41" xfId="0" applyFont="1" applyBorder="1" applyAlignment="1">
      <alignment horizontal="left" vertical="center"/>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20" fillId="0" borderId="5" xfId="4" applyBorder="1" applyAlignment="1" applyProtection="1">
      <alignment horizontal="left" wrapText="1"/>
    </xf>
    <xf numFmtId="0" fontId="20" fillId="0" borderId="0" xfId="4" applyBorder="1" applyAlignment="1" applyProtection="1">
      <alignment horizontal="left" wrapText="1"/>
    </xf>
    <xf numFmtId="0" fontId="20" fillId="0" borderId="6" xfId="4" applyBorder="1" applyAlignment="1" applyProtection="1">
      <alignment horizontal="left" wrapText="1"/>
    </xf>
    <xf numFmtId="0" fontId="20" fillId="0" borderId="7" xfId="4" applyBorder="1" applyAlignment="1" applyProtection="1">
      <alignment horizontal="left" wrapText="1"/>
    </xf>
    <xf numFmtId="0" fontId="20" fillId="0" borderId="8" xfId="4" applyBorder="1" applyAlignment="1" applyProtection="1">
      <alignment horizontal="left" wrapText="1"/>
    </xf>
    <xf numFmtId="0" fontId="20" fillId="0" borderId="9" xfId="4" applyBorder="1" applyAlignment="1" applyProtection="1">
      <alignment horizontal="left" wrapText="1"/>
    </xf>
    <xf numFmtId="0" fontId="10" fillId="0" borderId="0" xfId="0" applyFont="1" applyAlignment="1">
      <alignment vertical="top"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200026</xdr:colOff>
      <xdr:row>21</xdr:row>
      <xdr:rowOff>114301</xdr:rowOff>
    </xdr:from>
    <xdr:to>
      <xdr:col>3</xdr:col>
      <xdr:colOff>0</xdr:colOff>
      <xdr:row>42</xdr:row>
      <xdr:rowOff>161925</xdr:rowOff>
    </xdr:to>
    <xdr:sp macro="" textlink="">
      <xdr:nvSpPr>
        <xdr:cNvPr id="2" name="TextBox 1">
          <a:extLst>
            <a:ext uri="{FF2B5EF4-FFF2-40B4-BE49-F238E27FC236}">
              <a16:creationId xmlns:a16="http://schemas.microsoft.com/office/drawing/2014/main" id="{8EA4D5F0-3D2E-4C4C-A0A5-9DC50EC25850}"/>
            </a:ext>
          </a:extLst>
        </xdr:cNvPr>
        <xdr:cNvSpPr txBox="1"/>
      </xdr:nvSpPr>
      <xdr:spPr>
        <a:xfrm>
          <a:off x="200026" y="4114801"/>
          <a:ext cx="2847974" cy="4048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Overview</a:t>
          </a:r>
        </a:p>
        <a:p>
          <a:r>
            <a:rPr lang="en-US" sz="1100">
              <a:solidFill>
                <a:schemeClr val="dk1"/>
              </a:solidFill>
              <a:effectLst/>
              <a:latin typeface="+mn-lt"/>
              <a:ea typeface="+mn-ea"/>
              <a:cs typeface="+mn-cs"/>
            </a:rPr>
            <a:t>The following are Budget Form instructions for the New Program Request.  Submit the Excel workbook through the SharePoint portal with the Program Proposal (Word Document) and the signature page.  It is not necessary to cut and paste content from the Budget Form into the Program Proposal Word document.  You can reference the budget worksheets in the program proposal narrative as needed.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Applicants are highly encouraged to work with their Chief Business Officer’s office early in the process to see if a program in development is financially feasible.  The templates provided can be helpful in thinking through the full cost of a program over the first 4 years of its life.  Applicants must be able to provide a rational for programs that cannot be sustained through program revenues alone.  A program needing to be supported from other institutional funds may be justified.  Prior to submission, all institutional offices represented on the signature page must understand the business case for the new program and how it drives the institution’s overall strategy and enhances the academic program portfolio.</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Line references are provided in column A of the worksheets to help in referencing a budget item in the program proposal narrative. Reference line numbers are also used in the instructions for the budget templates.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you have questions about these templates, or suggestions for adjustments and improvements to these templates, please contact the email address above. </a:t>
          </a:r>
        </a:p>
        <a:p>
          <a:endParaRPr lang="en-US" sz="1100"/>
        </a:p>
      </xdr:txBody>
    </xdr:sp>
    <xdr:clientData/>
  </xdr:twoCellAnchor>
  <xdr:twoCellAnchor>
    <xdr:from>
      <xdr:col>1</xdr:col>
      <xdr:colOff>0</xdr:colOff>
      <xdr:row>44</xdr:row>
      <xdr:rowOff>0</xdr:rowOff>
    </xdr:from>
    <xdr:to>
      <xdr:col>3</xdr:col>
      <xdr:colOff>0</xdr:colOff>
      <xdr:row>57</xdr:row>
      <xdr:rowOff>85725</xdr:rowOff>
    </xdr:to>
    <xdr:sp macro="" textlink="">
      <xdr:nvSpPr>
        <xdr:cNvPr id="3" name="TextBox 2">
          <a:extLst>
            <a:ext uri="{FF2B5EF4-FFF2-40B4-BE49-F238E27FC236}">
              <a16:creationId xmlns:a16="http://schemas.microsoft.com/office/drawing/2014/main" id="{5759DEC5-41AF-40A1-A54F-9B22B7203CEA}"/>
            </a:ext>
          </a:extLst>
        </xdr:cNvPr>
        <xdr:cNvSpPr txBox="1"/>
      </xdr:nvSpPr>
      <xdr:spPr>
        <a:xfrm>
          <a:off x="209550" y="8572500"/>
          <a:ext cx="5791200" cy="2562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US" sz="1100" b="1">
              <a:solidFill>
                <a:schemeClr val="dk1"/>
              </a:solidFill>
              <a:effectLst/>
              <a:latin typeface="+mn-lt"/>
              <a:ea typeface="+mn-ea"/>
              <a:cs typeface="+mn-cs"/>
            </a:rPr>
            <a:t>Worksheet: Financial</a:t>
          </a:r>
          <a:r>
            <a:rPr lang="en-US" sz="1100" b="1" baseline="0">
              <a:solidFill>
                <a:schemeClr val="dk1"/>
              </a:solidFill>
              <a:effectLst/>
              <a:latin typeface="+mn-lt"/>
              <a:ea typeface="+mn-ea"/>
              <a:cs typeface="+mn-cs"/>
            </a:rPr>
            <a:t> Projections</a:t>
          </a:r>
          <a:endParaRPr lang="en-US" sz="1100" b="1">
            <a:solidFill>
              <a:schemeClr val="dk1"/>
            </a:solidFill>
            <a:effectLst/>
            <a:latin typeface="+mn-lt"/>
            <a:ea typeface="+mn-ea"/>
            <a:cs typeface="+mn-cs"/>
          </a:endParaRPr>
        </a:p>
        <a:p>
          <a:pPr lvl="0"/>
          <a:r>
            <a:rPr lang="en-US" sz="1100" b="1">
              <a:solidFill>
                <a:schemeClr val="dk1"/>
              </a:solidFill>
              <a:effectLst/>
              <a:latin typeface="+mn-lt"/>
              <a:ea typeface="+mn-ea"/>
              <a:cs typeface="+mn-cs"/>
            </a:rPr>
            <a:t>Purpose: </a:t>
          </a:r>
        </a:p>
        <a:p>
          <a:r>
            <a:rPr lang="en-US" sz="1100">
              <a:solidFill>
                <a:schemeClr val="dk1"/>
              </a:solidFill>
              <a:effectLst/>
              <a:latin typeface="+mn-lt"/>
              <a:ea typeface="+mn-ea"/>
              <a:cs typeface="+mn-cs"/>
            </a:rPr>
            <a:t>The purpose of the Financial Projections worksheet is to provide a detailed budget of the one-time and re-occurring revenues and expenditures over a four-year period for a new academic program.  Provide an explanation of indirect expenses and how those costs will be paid in question 52 in the Program Proposal (Word Doc). </a:t>
          </a:r>
        </a:p>
        <a:p>
          <a:r>
            <a:rPr lang="en-US" sz="1100">
              <a:solidFill>
                <a:schemeClr val="dk1"/>
              </a:solidFill>
              <a:effectLst/>
              <a:latin typeface="+mn-lt"/>
              <a:ea typeface="+mn-ea"/>
              <a:cs typeface="+mn-cs"/>
            </a:rPr>
            <a:t> </a:t>
          </a:r>
          <a:endParaRPr lang="en-US" sz="1000">
            <a:solidFill>
              <a:schemeClr val="dk1"/>
            </a:solidFill>
            <a:effectLst/>
            <a:latin typeface="+mn-lt"/>
            <a:ea typeface="+mn-ea"/>
            <a:cs typeface="+mn-cs"/>
          </a:endParaRPr>
        </a:p>
        <a:p>
          <a:r>
            <a:rPr lang="en-US" sz="1100" b="1">
              <a:solidFill>
                <a:schemeClr val="dk1"/>
              </a:solidFill>
              <a:effectLst/>
              <a:latin typeface="+mn-lt"/>
              <a:ea typeface="+mn-ea"/>
              <a:cs typeface="+mn-cs"/>
            </a:rPr>
            <a:t>Links: </a:t>
          </a:r>
        </a:p>
        <a:p>
          <a:r>
            <a:rPr lang="en-US" sz="1100">
              <a:solidFill>
                <a:schemeClr val="dk1"/>
              </a:solidFill>
              <a:effectLst/>
              <a:latin typeface="+mn-lt"/>
              <a:ea typeface="+mn-ea"/>
              <a:cs typeface="+mn-cs"/>
            </a:rPr>
            <a:t>Data for certain fields in the financial projections template are pulled from supporting worksheets. -Revenue numbers in line 6 and 7 come from the Enrollment &amp; Tuition Revenue worksheet</a:t>
          </a:r>
        </a:p>
        <a:p>
          <a:r>
            <a:rPr lang="en-US" sz="1100">
              <a:solidFill>
                <a:schemeClr val="dk1"/>
              </a:solidFill>
              <a:effectLst/>
              <a:latin typeface="+mn-lt"/>
              <a:ea typeface="+mn-ea"/>
              <a:cs typeface="+mn-cs"/>
            </a:rPr>
            <a:t>-Revenue numbers in line 11 come from the External &amp; Other Revenue worksheet</a:t>
          </a:r>
        </a:p>
        <a:p>
          <a:r>
            <a:rPr lang="en-US" sz="1100">
              <a:solidFill>
                <a:schemeClr val="dk1"/>
              </a:solidFill>
              <a:effectLst/>
              <a:latin typeface="+mn-lt"/>
              <a:ea typeface="+mn-ea"/>
              <a:cs typeface="+mn-cs"/>
            </a:rPr>
            <a:t>-Expenditures for personnel must reconcile with the data entered on the Existing Personnel and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New Personnel worksheets (See lines 15-36).</a:t>
          </a:r>
        </a:p>
        <a:p>
          <a:endParaRPr lang="en-US" sz="1100"/>
        </a:p>
      </xdr:txBody>
    </xdr:sp>
    <xdr:clientData/>
  </xdr:twoCellAnchor>
  <xdr:twoCellAnchor>
    <xdr:from>
      <xdr:col>1</xdr:col>
      <xdr:colOff>19051</xdr:colOff>
      <xdr:row>58</xdr:row>
      <xdr:rowOff>85725</xdr:rowOff>
    </xdr:from>
    <xdr:to>
      <xdr:col>3</xdr:col>
      <xdr:colOff>0</xdr:colOff>
      <xdr:row>66</xdr:row>
      <xdr:rowOff>0</xdr:rowOff>
    </xdr:to>
    <xdr:sp macro="" textlink="">
      <xdr:nvSpPr>
        <xdr:cNvPr id="4" name="TextBox 3">
          <a:extLst>
            <a:ext uri="{FF2B5EF4-FFF2-40B4-BE49-F238E27FC236}">
              <a16:creationId xmlns:a16="http://schemas.microsoft.com/office/drawing/2014/main" id="{BFB497AF-DFE6-402A-A338-A1776CB13A4C}"/>
            </a:ext>
          </a:extLst>
        </xdr:cNvPr>
        <xdr:cNvSpPr txBox="1"/>
      </xdr:nvSpPr>
      <xdr:spPr>
        <a:xfrm>
          <a:off x="228601" y="11325225"/>
          <a:ext cx="5800725" cy="1438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US" sz="1100" b="1">
              <a:solidFill>
                <a:schemeClr val="dk1"/>
              </a:solidFill>
              <a:effectLst/>
              <a:latin typeface="+mn-lt"/>
              <a:ea typeface="+mn-ea"/>
              <a:cs typeface="+mn-cs"/>
            </a:rPr>
            <a:t>Worksheet: Enrollment &amp; Tuition Revenue</a:t>
          </a:r>
        </a:p>
        <a:p>
          <a:pPr lvl="0"/>
          <a:r>
            <a:rPr lang="en-US" sz="1100" b="1">
              <a:solidFill>
                <a:schemeClr val="dk1"/>
              </a:solidFill>
              <a:effectLst/>
              <a:latin typeface="+mn-lt"/>
              <a:ea typeface="+mn-ea"/>
              <a:cs typeface="+mn-cs"/>
            </a:rPr>
            <a:t>Purpose:</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purpose for the Enrollment &amp; Tuition Revenue worksheet is to calculate the estimated tuition revenue based on the enrollment forecast and estimated credit hour production per student. </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Links:</a:t>
          </a:r>
        </a:p>
        <a:p>
          <a:r>
            <a:rPr lang="en-US" sz="1100">
              <a:solidFill>
                <a:schemeClr val="dk1"/>
              </a:solidFill>
              <a:effectLst/>
              <a:latin typeface="+mn-lt"/>
              <a:ea typeface="+mn-ea"/>
              <a:cs typeface="+mn-cs"/>
            </a:rPr>
            <a:t>This worksheet links to the line 6 and 7 in the Financial Projections template. </a:t>
          </a:r>
        </a:p>
      </xdr:txBody>
    </xdr:sp>
    <xdr:clientData/>
  </xdr:twoCellAnchor>
  <xdr:twoCellAnchor>
    <xdr:from>
      <xdr:col>1</xdr:col>
      <xdr:colOff>9525</xdr:colOff>
      <xdr:row>67</xdr:row>
      <xdr:rowOff>38101</xdr:rowOff>
    </xdr:from>
    <xdr:to>
      <xdr:col>3</xdr:col>
      <xdr:colOff>0</xdr:colOff>
      <xdr:row>77</xdr:row>
      <xdr:rowOff>142875</xdr:rowOff>
    </xdr:to>
    <xdr:sp macro="" textlink="">
      <xdr:nvSpPr>
        <xdr:cNvPr id="5" name="TextBox 4">
          <a:extLst>
            <a:ext uri="{FF2B5EF4-FFF2-40B4-BE49-F238E27FC236}">
              <a16:creationId xmlns:a16="http://schemas.microsoft.com/office/drawing/2014/main" id="{BBE90896-B03B-4379-9308-7F61F9F5E449}"/>
            </a:ext>
          </a:extLst>
        </xdr:cNvPr>
        <xdr:cNvSpPr txBox="1"/>
      </xdr:nvSpPr>
      <xdr:spPr>
        <a:xfrm>
          <a:off x="219075" y="12992101"/>
          <a:ext cx="5810250" cy="2009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US" sz="1100" b="1">
              <a:solidFill>
                <a:schemeClr val="dk1"/>
              </a:solidFill>
              <a:effectLst/>
              <a:latin typeface="+mn-lt"/>
              <a:ea typeface="+mn-ea"/>
              <a:cs typeface="+mn-cs"/>
            </a:rPr>
            <a:t>Worksheet: External &amp; Other Revenue</a:t>
          </a:r>
        </a:p>
        <a:p>
          <a:pPr lvl="0"/>
          <a:r>
            <a:rPr lang="en-US" sz="1100" b="1">
              <a:solidFill>
                <a:schemeClr val="dk1"/>
              </a:solidFill>
              <a:effectLst/>
              <a:latin typeface="+mn-lt"/>
              <a:ea typeface="+mn-ea"/>
              <a:cs typeface="+mn-cs"/>
            </a:rPr>
            <a:t>Purpose:</a:t>
          </a:r>
        </a:p>
        <a:p>
          <a:r>
            <a:rPr lang="en-US" sz="1100">
              <a:solidFill>
                <a:schemeClr val="dk1"/>
              </a:solidFill>
              <a:effectLst/>
              <a:latin typeface="+mn-lt"/>
              <a:ea typeface="+mn-ea"/>
              <a:cs typeface="+mn-cs"/>
            </a:rPr>
            <a:t>The purpose of the Other Funds worksheet is to provide details on any external funding being used as a revenue source to support the new academic program.  This includes but is not limited to revenue from grants, federal contracts, endowments, and donations.  </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Links:</a:t>
          </a:r>
        </a:p>
        <a:p>
          <a:r>
            <a:rPr lang="en-US" sz="1100">
              <a:solidFill>
                <a:schemeClr val="dk1"/>
              </a:solidFill>
              <a:effectLst/>
              <a:latin typeface="+mn-lt"/>
              <a:ea typeface="+mn-ea"/>
              <a:cs typeface="+mn-cs"/>
            </a:rPr>
            <a:t>This worksheet is linked to line 11 of the financial projections worksheet.  Enter data in the External &amp; Other Funds worksheet and the amounts in the total line (Line 5) will populate on the Financials Projections worksheet. </a:t>
          </a:r>
        </a:p>
        <a:p>
          <a:endParaRPr lang="en-US" sz="1100"/>
        </a:p>
      </xdr:txBody>
    </xdr:sp>
    <xdr:clientData/>
  </xdr:twoCellAnchor>
  <xdr:twoCellAnchor>
    <xdr:from>
      <xdr:col>1</xdr:col>
      <xdr:colOff>1</xdr:colOff>
      <xdr:row>78</xdr:row>
      <xdr:rowOff>123826</xdr:rowOff>
    </xdr:from>
    <xdr:to>
      <xdr:col>3</xdr:col>
      <xdr:colOff>0</xdr:colOff>
      <xdr:row>89</xdr:row>
      <xdr:rowOff>161926</xdr:rowOff>
    </xdr:to>
    <xdr:sp macro="" textlink="">
      <xdr:nvSpPr>
        <xdr:cNvPr id="6" name="TextBox 5">
          <a:extLst>
            <a:ext uri="{FF2B5EF4-FFF2-40B4-BE49-F238E27FC236}">
              <a16:creationId xmlns:a16="http://schemas.microsoft.com/office/drawing/2014/main" id="{E80FDB1D-7E5F-4B60-AD07-1E4B754F4C54}"/>
            </a:ext>
          </a:extLst>
        </xdr:cNvPr>
        <xdr:cNvSpPr txBox="1"/>
      </xdr:nvSpPr>
      <xdr:spPr>
        <a:xfrm>
          <a:off x="209551" y="15173326"/>
          <a:ext cx="5800725" cy="213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US" sz="1100" b="1">
              <a:solidFill>
                <a:schemeClr val="dk1"/>
              </a:solidFill>
              <a:effectLst/>
              <a:latin typeface="+mn-lt"/>
              <a:ea typeface="+mn-ea"/>
              <a:cs typeface="+mn-cs"/>
            </a:rPr>
            <a:t>Worksheet: Existing Personnel</a:t>
          </a:r>
        </a:p>
        <a:p>
          <a:pPr lvl="0"/>
          <a:r>
            <a:rPr lang="en-US" sz="1100" b="1">
              <a:solidFill>
                <a:schemeClr val="dk1"/>
              </a:solidFill>
              <a:effectLst/>
              <a:latin typeface="+mn-lt"/>
              <a:ea typeface="+mn-ea"/>
              <a:cs typeface="+mn-cs"/>
            </a:rPr>
            <a:t>Purpose:</a:t>
          </a:r>
        </a:p>
        <a:p>
          <a:r>
            <a:rPr lang="en-US" sz="1100">
              <a:solidFill>
                <a:schemeClr val="dk1"/>
              </a:solidFill>
              <a:effectLst/>
              <a:latin typeface="+mn-lt"/>
              <a:ea typeface="+mn-ea"/>
              <a:cs typeface="+mn-cs"/>
            </a:rPr>
            <a:t>The purpose of the Existing Personnel worksheet is to identify the specific people and positions that will be part of the new program expenditures.   Enter data in the green shaded cells only. </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Links:</a:t>
          </a:r>
        </a:p>
        <a:p>
          <a:r>
            <a:rPr lang="en-US" sz="1100">
              <a:solidFill>
                <a:schemeClr val="dk1"/>
              </a:solidFill>
              <a:effectLst/>
              <a:latin typeface="+mn-lt"/>
              <a:ea typeface="+mn-ea"/>
              <a:cs typeface="+mn-cs"/>
            </a:rPr>
            <a:t>This worksheet does not populate the Financial Projections worksheet.  However, validation rows are set up for each section to ensure the amounts on the Financial Projections worksheet match the amounts in the Existing Personnel worksheet.  Lines 6, 9, 12, and 15 are used to reconcile the data that is on the Financial Projections worksheet and the data entered on the Existing Personnel worksheet.  The variances on lines 7, 10, 13, and 16 must equal 0 before submitting the budget.</a:t>
          </a:r>
        </a:p>
      </xdr:txBody>
    </xdr:sp>
    <xdr:clientData/>
  </xdr:twoCellAnchor>
  <xdr:twoCellAnchor>
    <xdr:from>
      <xdr:col>1</xdr:col>
      <xdr:colOff>9525</xdr:colOff>
      <xdr:row>90</xdr:row>
      <xdr:rowOff>152400</xdr:rowOff>
    </xdr:from>
    <xdr:to>
      <xdr:col>3</xdr:col>
      <xdr:colOff>0</xdr:colOff>
      <xdr:row>104</xdr:row>
      <xdr:rowOff>47625</xdr:rowOff>
    </xdr:to>
    <xdr:sp macro="" textlink="">
      <xdr:nvSpPr>
        <xdr:cNvPr id="7" name="TextBox 6">
          <a:extLst>
            <a:ext uri="{FF2B5EF4-FFF2-40B4-BE49-F238E27FC236}">
              <a16:creationId xmlns:a16="http://schemas.microsoft.com/office/drawing/2014/main" id="{E5A6687F-81D6-421B-95C2-955E3BEA861E}"/>
            </a:ext>
          </a:extLst>
        </xdr:cNvPr>
        <xdr:cNvSpPr txBox="1"/>
      </xdr:nvSpPr>
      <xdr:spPr>
        <a:xfrm>
          <a:off x="219075" y="17487900"/>
          <a:ext cx="5791200" cy="2562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US" sz="1100" b="1">
              <a:solidFill>
                <a:schemeClr val="dk1"/>
              </a:solidFill>
              <a:effectLst/>
              <a:latin typeface="+mn-lt"/>
              <a:ea typeface="+mn-ea"/>
              <a:cs typeface="+mn-cs"/>
            </a:rPr>
            <a:t>Worksheet: New Personnel</a:t>
          </a:r>
        </a:p>
        <a:p>
          <a:pPr lvl="0"/>
          <a:r>
            <a:rPr lang="en-US" sz="1100" b="1">
              <a:solidFill>
                <a:schemeClr val="dk1"/>
              </a:solidFill>
              <a:effectLst/>
              <a:latin typeface="+mn-lt"/>
              <a:ea typeface="+mn-ea"/>
              <a:cs typeface="+mn-cs"/>
            </a:rPr>
            <a:t>Purpose:</a:t>
          </a:r>
        </a:p>
        <a:p>
          <a:r>
            <a:rPr lang="en-US" sz="1100">
              <a:solidFill>
                <a:schemeClr val="dk1"/>
              </a:solidFill>
              <a:effectLst/>
              <a:latin typeface="+mn-lt"/>
              <a:ea typeface="+mn-ea"/>
              <a:cs typeface="+mn-cs"/>
            </a:rPr>
            <a:t>The purpose of the New Personnel worksheet is to identify the specific new positions that will be hired to support the new program.   The worksheet has a section for new full-time positions on line(s) 5 and new part-time positions on line(s) 16. Enter data in the green shaded cells only. </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Links:</a:t>
          </a:r>
        </a:p>
        <a:p>
          <a:r>
            <a:rPr lang="en-US" sz="1100">
              <a:solidFill>
                <a:schemeClr val="dk1"/>
              </a:solidFill>
              <a:effectLst/>
              <a:latin typeface="+mn-lt"/>
              <a:ea typeface="+mn-ea"/>
              <a:cs typeface="+mn-cs"/>
            </a:rPr>
            <a:t>This worksheet does not populate the Financial Projections worksheet.  However, validation rows are set up for each section to ensure the amounts on the Financial Projections worksheet match the amounts in the New Personnel worksheet.  Lines 6 to 15 and lines 17 to 26 are used to reconcile the data that is on the Financial Projections worksheet and the data entered on the New Personnel worksheet.  The variances must equal $0 before submitting the budget.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31147</xdr:colOff>
      <xdr:row>87</xdr:row>
      <xdr:rowOff>52704</xdr:rowOff>
    </xdr:from>
    <xdr:to>
      <xdr:col>16</xdr:col>
      <xdr:colOff>127000</xdr:colOff>
      <xdr:row>101</xdr:row>
      <xdr:rowOff>158749</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89897" y="18578829"/>
          <a:ext cx="13049853" cy="27730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What assumptions</a:t>
          </a:r>
          <a:r>
            <a:rPr lang="en-US" sz="1100" b="1" baseline="0"/>
            <a:t> are part of this budget?</a:t>
          </a:r>
        </a:p>
        <a:p>
          <a:endParaRPr 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40567</xdr:colOff>
      <xdr:row>50</xdr:row>
      <xdr:rowOff>100574</xdr:rowOff>
    </xdr:from>
    <xdr:to>
      <xdr:col>7</xdr:col>
      <xdr:colOff>761999</xdr:colOff>
      <xdr:row>60</xdr:row>
      <xdr:rowOff>15875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342192" y="10228824"/>
          <a:ext cx="6801557" cy="1820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Explanatory Notes:</a:t>
          </a: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400049</xdr:colOff>
      <xdr:row>22</xdr:row>
      <xdr:rowOff>0</xdr:rowOff>
    </xdr:from>
    <xdr:to>
      <xdr:col>4</xdr:col>
      <xdr:colOff>714374</xdr:colOff>
      <xdr:row>32</xdr:row>
      <xdr:rowOff>150563</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400049" y="5210175"/>
          <a:ext cx="5953125" cy="20555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Explanatory Notes: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42</xdr:row>
      <xdr:rowOff>1</xdr:rowOff>
    </xdr:from>
    <xdr:to>
      <xdr:col>13</xdr:col>
      <xdr:colOff>577922</xdr:colOff>
      <xdr:row>50</xdr:row>
      <xdr:rowOff>85619</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78259" y="7587894"/>
          <a:ext cx="10980506" cy="16267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Explanatory Notes: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64</xdr:row>
      <xdr:rowOff>0</xdr:rowOff>
    </xdr:from>
    <xdr:to>
      <xdr:col>15</xdr:col>
      <xdr:colOff>0</xdr:colOff>
      <xdr:row>74</xdr:row>
      <xdr:rowOff>109455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342900" y="11277600"/>
          <a:ext cx="10420350" cy="20144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Explanatory Notes: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usg.edu/fiscal_affairs/tuition_and_fee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98FF7-8F49-4E1F-BD43-37F744CF9BAD}">
  <dimension ref="A2:C21"/>
  <sheetViews>
    <sheetView showGridLines="0" tabSelected="1" topLeftCell="A30" workbookViewId="0"/>
  </sheetViews>
  <sheetFormatPr defaultRowHeight="15" x14ac:dyDescent="0.25"/>
  <cols>
    <col min="1" max="1" width="3.140625" style="4" customWidth="1"/>
    <col min="2" max="2" width="10.140625" customWidth="1"/>
    <col min="3" max="3" width="79.85546875" customWidth="1"/>
  </cols>
  <sheetData>
    <row r="2" spans="1:3" x14ac:dyDescent="0.25">
      <c r="A2" s="4" t="s">
        <v>116</v>
      </c>
    </row>
    <row r="4" spans="1:3" x14ac:dyDescent="0.25">
      <c r="A4" s="4" t="s">
        <v>117</v>
      </c>
    </row>
    <row r="5" spans="1:3" x14ac:dyDescent="0.25">
      <c r="B5" t="s">
        <v>209</v>
      </c>
    </row>
    <row r="7" spans="1:3" x14ac:dyDescent="0.25">
      <c r="A7" s="4" t="s">
        <v>118</v>
      </c>
    </row>
    <row r="8" spans="1:3" x14ac:dyDescent="0.25">
      <c r="B8" s="3" t="s">
        <v>119</v>
      </c>
      <c r="C8" s="3" t="s">
        <v>120</v>
      </c>
    </row>
    <row r="9" spans="1:3" x14ac:dyDescent="0.25">
      <c r="B9" s="252">
        <v>44200</v>
      </c>
      <c r="C9" s="1" t="s">
        <v>186</v>
      </c>
    </row>
    <row r="10" spans="1:3" x14ac:dyDescent="0.25">
      <c r="B10" s="252">
        <v>44231</v>
      </c>
      <c r="C10" s="1" t="s">
        <v>201</v>
      </c>
    </row>
    <row r="11" spans="1:3" ht="30" x14ac:dyDescent="0.25">
      <c r="B11" s="252">
        <v>44743</v>
      </c>
      <c r="C11" s="1" t="s">
        <v>210</v>
      </c>
    </row>
    <row r="12" spans="1:3" x14ac:dyDescent="0.25">
      <c r="B12" s="1"/>
      <c r="C12" s="1"/>
    </row>
    <row r="13" spans="1:3" x14ac:dyDescent="0.25">
      <c r="B13" s="1"/>
      <c r="C13" s="1"/>
    </row>
    <row r="14" spans="1:3" x14ac:dyDescent="0.25">
      <c r="B14" s="1"/>
      <c r="C14" s="1"/>
    </row>
    <row r="15" spans="1:3" x14ac:dyDescent="0.25">
      <c r="B15" s="1"/>
      <c r="C15" s="1"/>
    </row>
    <row r="16" spans="1:3" x14ac:dyDescent="0.25">
      <c r="B16" s="1"/>
      <c r="C16" s="1"/>
    </row>
    <row r="17" spans="1:3" x14ac:dyDescent="0.25">
      <c r="B17" s="2"/>
      <c r="C17" s="2"/>
    </row>
    <row r="19" spans="1:3" x14ac:dyDescent="0.25">
      <c r="A19" s="4" t="s">
        <v>121</v>
      </c>
    </row>
    <row r="20" spans="1:3" x14ac:dyDescent="0.25">
      <c r="B20" s="4" t="s">
        <v>122</v>
      </c>
    </row>
    <row r="21" spans="1:3" x14ac:dyDescent="0.25">
      <c r="B21" t="s">
        <v>187</v>
      </c>
    </row>
  </sheetData>
  <sheetProtection algorithmName="SHA-512" hashValue="rpwM7zzG7hRCKmz6fTr3MBFh0lo4Ok+VZS/4GRkwA3YBoU6tIB0FET/+22h51k/mno9mdUn79m0/gMgqxDfdMQ==" saltValue="EhFUIriazBD7BDQN5pZ0Gg=="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T88"/>
  <sheetViews>
    <sheetView showGridLines="0" zoomScale="110" zoomScaleNormal="110" workbookViewId="0">
      <selection activeCell="C2" sqref="C2"/>
    </sheetView>
  </sheetViews>
  <sheetFormatPr defaultColWidth="9" defaultRowHeight="15" x14ac:dyDescent="0.25"/>
  <cols>
    <col min="1" max="1" width="6.42578125" style="66" customWidth="1"/>
    <col min="2" max="2" width="63.28515625" customWidth="1"/>
    <col min="3" max="5" width="12" customWidth="1"/>
    <col min="6" max="6" width="0.42578125" customWidth="1"/>
    <col min="7" max="9" width="12" customWidth="1"/>
    <col min="10" max="10" width="0.42578125" customWidth="1"/>
    <col min="11" max="13" width="12" customWidth="1"/>
    <col min="14" max="14" width="0.42578125" customWidth="1"/>
    <col min="15" max="17" width="12" customWidth="1"/>
  </cols>
  <sheetData>
    <row r="1" spans="1:20" ht="19.5" thickBot="1" x14ac:dyDescent="0.35">
      <c r="A1" s="66" t="s">
        <v>111</v>
      </c>
      <c r="B1" s="67" t="s">
        <v>40</v>
      </c>
    </row>
    <row r="2" spans="1:20" x14ac:dyDescent="0.25">
      <c r="A2" s="66">
        <v>1</v>
      </c>
      <c r="B2" s="128" t="s">
        <v>37</v>
      </c>
      <c r="C2" s="267"/>
      <c r="D2" s="129"/>
      <c r="E2" s="130"/>
    </row>
    <row r="3" spans="1:20" x14ac:dyDescent="0.25">
      <c r="A3" s="66">
        <v>2</v>
      </c>
      <c r="B3" s="110" t="s">
        <v>35</v>
      </c>
      <c r="C3" s="268"/>
      <c r="D3" s="69"/>
      <c r="E3" s="131"/>
    </row>
    <row r="4" spans="1:20" x14ac:dyDescent="0.25">
      <c r="A4" s="66">
        <v>3</v>
      </c>
      <c r="B4" s="110" t="s">
        <v>36</v>
      </c>
      <c r="C4" s="268"/>
      <c r="D4" s="69"/>
      <c r="E4" s="131"/>
    </row>
    <row r="5" spans="1:20" x14ac:dyDescent="0.25">
      <c r="A5" s="66">
        <v>4</v>
      </c>
      <c r="B5" s="110" t="s">
        <v>38</v>
      </c>
      <c r="C5" s="268"/>
      <c r="D5" s="69"/>
      <c r="E5" s="131"/>
    </row>
    <row r="6" spans="1:20" ht="15.75" thickBot="1" x14ac:dyDescent="0.3">
      <c r="A6" s="66">
        <v>5</v>
      </c>
      <c r="B6" s="132" t="s">
        <v>39</v>
      </c>
      <c r="C6" s="269"/>
      <c r="D6" s="60"/>
      <c r="E6" s="61"/>
    </row>
    <row r="7" spans="1:20" ht="15.75" thickBot="1" x14ac:dyDescent="0.3"/>
    <row r="8" spans="1:20" x14ac:dyDescent="0.25">
      <c r="B8" s="286" t="s">
        <v>129</v>
      </c>
      <c r="C8" s="284" t="s">
        <v>124</v>
      </c>
      <c r="D8" s="284"/>
      <c r="E8" s="284"/>
      <c r="F8" s="138"/>
      <c r="G8" s="284" t="s">
        <v>125</v>
      </c>
      <c r="H8" s="284"/>
      <c r="I8" s="284"/>
      <c r="J8" s="141"/>
      <c r="K8" s="284" t="s">
        <v>126</v>
      </c>
      <c r="L8" s="284"/>
      <c r="M8" s="284"/>
      <c r="N8" s="138"/>
      <c r="O8" s="284" t="s">
        <v>127</v>
      </c>
      <c r="P8" s="284"/>
      <c r="Q8" s="285"/>
      <c r="R8" s="70"/>
      <c r="S8" s="70"/>
      <c r="T8" s="70"/>
    </row>
    <row r="9" spans="1:20" x14ac:dyDescent="0.25">
      <c r="B9" s="287"/>
      <c r="C9" s="71" t="s">
        <v>1</v>
      </c>
      <c r="D9" s="71" t="s">
        <v>2</v>
      </c>
      <c r="E9" s="35" t="s">
        <v>14</v>
      </c>
      <c r="F9" s="139"/>
      <c r="G9" s="71" t="s">
        <v>1</v>
      </c>
      <c r="H9" s="71" t="s">
        <v>2</v>
      </c>
      <c r="I9" s="35" t="s">
        <v>14</v>
      </c>
      <c r="J9" s="139"/>
      <c r="K9" s="71" t="s">
        <v>1</v>
      </c>
      <c r="L9" s="71" t="s">
        <v>2</v>
      </c>
      <c r="M9" s="35" t="s">
        <v>14</v>
      </c>
      <c r="N9" s="139"/>
      <c r="O9" s="71" t="s">
        <v>1</v>
      </c>
      <c r="P9" s="71" t="s">
        <v>2</v>
      </c>
      <c r="Q9" s="109" t="s">
        <v>14</v>
      </c>
    </row>
    <row r="10" spans="1:20" ht="30" x14ac:dyDescent="0.25">
      <c r="A10" s="66">
        <v>6</v>
      </c>
      <c r="B10" s="114" t="s">
        <v>134</v>
      </c>
      <c r="C10" s="133">
        <f>'Enrollment &amp; Tuition Revenue '!E45</f>
        <v>0</v>
      </c>
      <c r="D10" s="175"/>
      <c r="E10" s="34">
        <f>SUM(C10:D10)</f>
        <v>0</v>
      </c>
      <c r="F10" s="140"/>
      <c r="G10" s="133">
        <f>'Enrollment &amp; Tuition Revenue '!F45</f>
        <v>0</v>
      </c>
      <c r="H10" s="175"/>
      <c r="I10" s="34">
        <f>SUM(G10:H10)</f>
        <v>0</v>
      </c>
      <c r="J10" s="140"/>
      <c r="K10" s="133">
        <f>'Enrollment &amp; Tuition Revenue '!G45</f>
        <v>0</v>
      </c>
      <c r="L10" s="175"/>
      <c r="M10" s="34">
        <f>SUM(K10:L10)</f>
        <v>0</v>
      </c>
      <c r="N10" s="140"/>
      <c r="O10" s="133">
        <f>'Enrollment &amp; Tuition Revenue '!H45</f>
        <v>0</v>
      </c>
      <c r="P10" s="175"/>
      <c r="Q10" s="111">
        <f>SUM(O10:P10)</f>
        <v>0</v>
      </c>
    </row>
    <row r="11" spans="1:20" ht="30" customHeight="1" x14ac:dyDescent="0.25">
      <c r="A11" s="66">
        <v>7</v>
      </c>
      <c r="B11" s="114" t="s">
        <v>135</v>
      </c>
      <c r="C11" s="133">
        <f>'Enrollment &amp; Tuition Revenue '!E46</f>
        <v>0</v>
      </c>
      <c r="D11" s="175"/>
      <c r="E11" s="34">
        <f t="shared" ref="E11:E13" si="0">SUM(C11:D11)</f>
        <v>0</v>
      </c>
      <c r="F11" s="140"/>
      <c r="G11" s="133">
        <f>'Enrollment &amp; Tuition Revenue '!F46</f>
        <v>0</v>
      </c>
      <c r="H11" s="175"/>
      <c r="I11" s="34">
        <f t="shared" ref="I11:I12" si="1">SUM(G11:H11)</f>
        <v>0</v>
      </c>
      <c r="J11" s="140"/>
      <c r="K11" s="133">
        <f>'Enrollment &amp; Tuition Revenue '!G46</f>
        <v>0</v>
      </c>
      <c r="L11" s="175"/>
      <c r="M11" s="34">
        <f t="shared" ref="M11:M16" si="2">SUM(K11:L11)</f>
        <v>0</v>
      </c>
      <c r="N11" s="140"/>
      <c r="O11" s="133">
        <f>'Enrollment &amp; Tuition Revenue '!H46</f>
        <v>0</v>
      </c>
      <c r="P11" s="175"/>
      <c r="Q11" s="111">
        <f t="shared" ref="Q11:Q15" si="3">SUM(O11:P11)</f>
        <v>0</v>
      </c>
    </row>
    <row r="12" spans="1:20" x14ac:dyDescent="0.25">
      <c r="A12" s="66">
        <v>8</v>
      </c>
      <c r="B12" s="112" t="s">
        <v>5</v>
      </c>
      <c r="C12" s="9"/>
      <c r="D12" s="134"/>
      <c r="E12" s="34">
        <f t="shared" si="0"/>
        <v>0</v>
      </c>
      <c r="F12" s="140"/>
      <c r="G12" s="9"/>
      <c r="H12" s="134"/>
      <c r="I12" s="34">
        <f t="shared" si="1"/>
        <v>0</v>
      </c>
      <c r="J12" s="140"/>
      <c r="K12" s="9"/>
      <c r="L12" s="134"/>
      <c r="M12" s="34">
        <f t="shared" si="2"/>
        <v>0</v>
      </c>
      <c r="N12" s="140"/>
      <c r="O12" s="9"/>
      <c r="P12" s="134"/>
      <c r="Q12" s="111">
        <f t="shared" si="3"/>
        <v>0</v>
      </c>
    </row>
    <row r="13" spans="1:20" ht="30" customHeight="1" x14ac:dyDescent="0.25">
      <c r="A13" s="66">
        <v>9</v>
      </c>
      <c r="B13" s="113" t="s">
        <v>130</v>
      </c>
      <c r="C13" s="134"/>
      <c r="D13" s="134"/>
      <c r="E13" s="34">
        <f t="shared" si="0"/>
        <v>0</v>
      </c>
      <c r="F13" s="140"/>
      <c r="G13" s="134"/>
      <c r="H13" s="134"/>
      <c r="I13" s="34">
        <f>SUM(G13:H13)</f>
        <v>0</v>
      </c>
      <c r="J13" s="140"/>
      <c r="K13" s="9"/>
      <c r="L13" s="134"/>
      <c r="M13" s="34">
        <f t="shared" si="2"/>
        <v>0</v>
      </c>
      <c r="N13" s="140"/>
      <c r="O13" s="9"/>
      <c r="P13" s="134"/>
      <c r="Q13" s="111">
        <f t="shared" si="3"/>
        <v>0</v>
      </c>
    </row>
    <row r="14" spans="1:20" x14ac:dyDescent="0.25">
      <c r="A14" s="66">
        <v>10</v>
      </c>
      <c r="B14" s="112" t="s">
        <v>3</v>
      </c>
      <c r="C14" s="9"/>
      <c r="D14" s="9"/>
      <c r="E14" s="34">
        <f t="shared" ref="E14:E16" si="4">SUM(C14:D14)</f>
        <v>0</v>
      </c>
      <c r="F14" s="140"/>
      <c r="G14" s="9"/>
      <c r="H14" s="9"/>
      <c r="I14" s="34">
        <f t="shared" ref="I14:I16" si="5">SUM(G14:H14)</f>
        <v>0</v>
      </c>
      <c r="J14" s="140"/>
      <c r="K14" s="9"/>
      <c r="L14" s="9"/>
      <c r="M14" s="34">
        <f t="shared" si="2"/>
        <v>0</v>
      </c>
      <c r="N14" s="140"/>
      <c r="O14" s="9"/>
      <c r="P14" s="9"/>
      <c r="Q14" s="111">
        <f t="shared" si="3"/>
        <v>0</v>
      </c>
    </row>
    <row r="15" spans="1:20" ht="30" x14ac:dyDescent="0.25">
      <c r="A15" s="66">
        <v>11</v>
      </c>
      <c r="B15" s="115" t="s">
        <v>133</v>
      </c>
      <c r="C15" s="73">
        <f>'External &amp; Other Revenue'!H20</f>
        <v>0</v>
      </c>
      <c r="D15" s="73">
        <f>'External &amp; Other Revenue'!I20</f>
        <v>0</v>
      </c>
      <c r="E15" s="34">
        <f t="shared" si="4"/>
        <v>0</v>
      </c>
      <c r="F15" s="140"/>
      <c r="G15" s="73">
        <f>'External &amp; Other Revenue'!L20</f>
        <v>0</v>
      </c>
      <c r="H15" s="73">
        <f>'External &amp; Other Revenue'!M20</f>
        <v>0</v>
      </c>
      <c r="I15" s="34">
        <f t="shared" si="5"/>
        <v>0</v>
      </c>
      <c r="J15" s="140"/>
      <c r="K15" s="73">
        <f>'External &amp; Other Revenue'!P20</f>
        <v>0</v>
      </c>
      <c r="L15" s="73">
        <f>'External &amp; Other Revenue'!Q20</f>
        <v>0</v>
      </c>
      <c r="M15" s="34">
        <f t="shared" si="2"/>
        <v>0</v>
      </c>
      <c r="N15" s="140"/>
      <c r="O15" s="73">
        <f>'External &amp; Other Revenue'!T20</f>
        <v>0</v>
      </c>
      <c r="P15" s="73">
        <f>'External &amp; Other Revenue'!U20</f>
        <v>0</v>
      </c>
      <c r="Q15" s="111">
        <f t="shared" si="3"/>
        <v>0</v>
      </c>
    </row>
    <row r="16" spans="1:20" ht="30" customHeight="1" thickBot="1" x14ac:dyDescent="0.3">
      <c r="A16" s="66">
        <v>12</v>
      </c>
      <c r="B16" s="148" t="s">
        <v>112</v>
      </c>
      <c r="C16" s="149"/>
      <c r="D16" s="149"/>
      <c r="E16" s="150">
        <f t="shared" si="4"/>
        <v>0</v>
      </c>
      <c r="F16" s="140"/>
      <c r="G16" s="149"/>
      <c r="H16" s="149"/>
      <c r="I16" s="151">
        <f t="shared" si="5"/>
        <v>0</v>
      </c>
      <c r="J16" s="140"/>
      <c r="K16" s="149"/>
      <c r="L16" s="149"/>
      <c r="M16" s="151">
        <f t="shared" si="2"/>
        <v>0</v>
      </c>
      <c r="N16" s="140"/>
      <c r="O16" s="149"/>
      <c r="P16" s="149"/>
      <c r="Q16" s="152">
        <f>SUM(O16:P16)</f>
        <v>0</v>
      </c>
    </row>
    <row r="17" spans="1:20" ht="16.5" thickTop="1" thickBot="1" x14ac:dyDescent="0.3">
      <c r="A17" s="66">
        <v>13</v>
      </c>
      <c r="B17" s="153" t="s">
        <v>82</v>
      </c>
      <c r="C17" s="154">
        <f>SUM(C10:C16)</f>
        <v>0</v>
      </c>
      <c r="D17" s="154">
        <f>SUM(D10:D16)</f>
        <v>0</v>
      </c>
      <c r="E17" s="154">
        <f>SUM(E10:E16)</f>
        <v>0</v>
      </c>
      <c r="F17" s="155"/>
      <c r="G17" s="154">
        <f>SUM(G10:G16)</f>
        <v>0</v>
      </c>
      <c r="H17" s="154">
        <f>SUM(H10:H16)</f>
        <v>0</v>
      </c>
      <c r="I17" s="154">
        <f>SUM(I10:I16)</f>
        <v>0</v>
      </c>
      <c r="J17" s="155"/>
      <c r="K17" s="154">
        <f>SUM(K10:K16)</f>
        <v>0</v>
      </c>
      <c r="L17" s="154">
        <f>SUM(L10:L16)</f>
        <v>0</v>
      </c>
      <c r="M17" s="154">
        <f>SUM(M10:M16)</f>
        <v>0</v>
      </c>
      <c r="N17" s="155"/>
      <c r="O17" s="154">
        <f>SUM(O10:O16)</f>
        <v>0</v>
      </c>
      <c r="P17" s="154">
        <f>SUM(P10:P16)</f>
        <v>0</v>
      </c>
      <c r="Q17" s="156">
        <f>SUM(Q10:Q16)</f>
        <v>0</v>
      </c>
    </row>
    <row r="18" spans="1:20" ht="15.75" thickBot="1" x14ac:dyDescent="0.3">
      <c r="B18" s="4"/>
      <c r="C18" s="127"/>
      <c r="D18" s="127"/>
      <c r="E18" s="127"/>
      <c r="F18" s="127"/>
      <c r="G18" s="127"/>
      <c r="H18" s="127"/>
      <c r="I18" s="127"/>
      <c r="J18" s="127"/>
      <c r="K18" s="127"/>
      <c r="L18" s="127"/>
      <c r="M18" s="127"/>
      <c r="N18" s="127"/>
      <c r="O18" s="127"/>
      <c r="P18" s="127"/>
      <c r="Q18" s="127"/>
    </row>
    <row r="19" spans="1:20" x14ac:dyDescent="0.25">
      <c r="B19" s="288" t="s">
        <v>132</v>
      </c>
      <c r="C19" s="281" t="s">
        <v>124</v>
      </c>
      <c r="D19" s="282"/>
      <c r="E19" s="283"/>
      <c r="F19" s="145"/>
      <c r="G19" s="284" t="s">
        <v>125</v>
      </c>
      <c r="H19" s="284"/>
      <c r="I19" s="284"/>
      <c r="J19" s="145"/>
      <c r="K19" s="281" t="s">
        <v>126</v>
      </c>
      <c r="L19" s="282"/>
      <c r="M19" s="283"/>
      <c r="N19" s="145"/>
      <c r="O19" s="284" t="s">
        <v>127</v>
      </c>
      <c r="P19" s="284"/>
      <c r="Q19" s="285"/>
      <c r="R19" s="70"/>
      <c r="S19" s="70"/>
      <c r="T19" s="70"/>
    </row>
    <row r="20" spans="1:20" x14ac:dyDescent="0.25">
      <c r="A20" s="66">
        <v>14</v>
      </c>
      <c r="B20" s="289"/>
      <c r="C20" s="74" t="s">
        <v>1</v>
      </c>
      <c r="D20" s="74" t="s">
        <v>2</v>
      </c>
      <c r="E20" s="37" t="s">
        <v>14</v>
      </c>
      <c r="F20" s="142"/>
      <c r="G20" s="74" t="s">
        <v>1</v>
      </c>
      <c r="H20" s="74" t="s">
        <v>2</v>
      </c>
      <c r="I20" s="37" t="s">
        <v>14</v>
      </c>
      <c r="J20" s="142"/>
      <c r="K20" s="74" t="s">
        <v>1</v>
      </c>
      <c r="L20" s="74" t="s">
        <v>2</v>
      </c>
      <c r="M20" s="37" t="s">
        <v>14</v>
      </c>
      <c r="N20" s="142"/>
      <c r="O20" s="74" t="s">
        <v>1</v>
      </c>
      <c r="P20" s="74" t="s">
        <v>2</v>
      </c>
      <c r="Q20" s="116" t="s">
        <v>14</v>
      </c>
    </row>
    <row r="21" spans="1:20" x14ac:dyDescent="0.25">
      <c r="A21" s="66">
        <v>15</v>
      </c>
      <c r="B21" s="117" t="s">
        <v>46</v>
      </c>
      <c r="C21" s="9"/>
      <c r="D21" s="9"/>
      <c r="E21" s="34"/>
      <c r="F21" s="140"/>
      <c r="G21" s="9"/>
      <c r="H21" s="9"/>
      <c r="I21" s="34"/>
      <c r="J21" s="140"/>
      <c r="K21" s="9"/>
      <c r="L21" s="9"/>
      <c r="M21" s="34"/>
      <c r="N21" s="140"/>
      <c r="O21" s="9"/>
      <c r="P21" s="9"/>
      <c r="Q21" s="111"/>
    </row>
    <row r="22" spans="1:20" x14ac:dyDescent="0.25">
      <c r="A22" s="66">
        <v>16</v>
      </c>
      <c r="B22" s="118" t="s">
        <v>18</v>
      </c>
      <c r="C22" s="9"/>
      <c r="D22" s="9"/>
      <c r="E22" s="34">
        <f t="shared" ref="E22:E25" si="6">SUM(C22:D22)</f>
        <v>0</v>
      </c>
      <c r="F22" s="140"/>
      <c r="G22" s="9"/>
      <c r="H22" s="9"/>
      <c r="I22" s="34">
        <f>SUM(G22:H22)</f>
        <v>0</v>
      </c>
      <c r="J22" s="140"/>
      <c r="K22" s="9"/>
      <c r="L22" s="9"/>
      <c r="M22" s="34">
        <f t="shared" ref="M22:M25" si="7">SUM(K22:L22)</f>
        <v>0</v>
      </c>
      <c r="N22" s="140"/>
      <c r="O22" s="9"/>
      <c r="P22" s="9"/>
      <c r="Q22" s="111">
        <f>SUM(O22:P22)</f>
        <v>0</v>
      </c>
    </row>
    <row r="23" spans="1:20" x14ac:dyDescent="0.25">
      <c r="A23" s="66">
        <v>17</v>
      </c>
      <c r="B23" s="118" t="s">
        <v>17</v>
      </c>
      <c r="C23" s="9"/>
      <c r="D23" s="9"/>
      <c r="E23" s="34">
        <f t="shared" si="6"/>
        <v>0</v>
      </c>
      <c r="F23" s="140"/>
      <c r="G23" s="9"/>
      <c r="H23" s="9"/>
      <c r="I23" s="34">
        <f t="shared" ref="I23:I25" si="8">SUM(G23:H23)</f>
        <v>0</v>
      </c>
      <c r="J23" s="140"/>
      <c r="K23" s="9"/>
      <c r="L23" s="9"/>
      <c r="M23" s="34">
        <f t="shared" si="7"/>
        <v>0</v>
      </c>
      <c r="N23" s="140"/>
      <c r="O23" s="9"/>
      <c r="P23" s="9"/>
      <c r="Q23" s="111">
        <f t="shared" ref="Q23:Q25" si="9">SUM(O23:P23)</f>
        <v>0</v>
      </c>
    </row>
    <row r="24" spans="1:20" x14ac:dyDescent="0.25">
      <c r="A24" s="66">
        <v>18</v>
      </c>
      <c r="B24" s="119" t="s">
        <v>7</v>
      </c>
      <c r="C24" s="9"/>
      <c r="D24" s="9"/>
      <c r="E24" s="34">
        <f t="shared" si="6"/>
        <v>0</v>
      </c>
      <c r="F24" s="140"/>
      <c r="G24" s="9"/>
      <c r="H24" s="9"/>
      <c r="I24" s="34">
        <f t="shared" si="8"/>
        <v>0</v>
      </c>
      <c r="J24" s="140"/>
      <c r="K24" s="9"/>
      <c r="L24" s="9"/>
      <c r="M24" s="34">
        <f t="shared" si="7"/>
        <v>0</v>
      </c>
      <c r="N24" s="140"/>
      <c r="O24" s="9"/>
      <c r="P24" s="9"/>
      <c r="Q24" s="111">
        <f t="shared" si="9"/>
        <v>0</v>
      </c>
    </row>
    <row r="25" spans="1:20" x14ac:dyDescent="0.25">
      <c r="A25" s="66">
        <v>19</v>
      </c>
      <c r="B25" s="119" t="s">
        <v>8</v>
      </c>
      <c r="C25" s="9"/>
      <c r="D25" s="9"/>
      <c r="E25" s="34">
        <f t="shared" si="6"/>
        <v>0</v>
      </c>
      <c r="F25" s="140"/>
      <c r="G25" s="9"/>
      <c r="H25" s="9"/>
      <c r="I25" s="34">
        <f t="shared" si="8"/>
        <v>0</v>
      </c>
      <c r="J25" s="140"/>
      <c r="K25" s="9"/>
      <c r="L25" s="9"/>
      <c r="M25" s="34">
        <f t="shared" si="7"/>
        <v>0</v>
      </c>
      <c r="N25" s="140"/>
      <c r="O25" s="9"/>
      <c r="P25" s="9"/>
      <c r="Q25" s="111">
        <f t="shared" si="9"/>
        <v>0</v>
      </c>
    </row>
    <row r="26" spans="1:20" x14ac:dyDescent="0.25">
      <c r="A26" s="66">
        <v>20</v>
      </c>
      <c r="B26" s="119" t="s">
        <v>9</v>
      </c>
      <c r="C26" s="9"/>
      <c r="D26" s="9"/>
      <c r="E26" s="34">
        <f>SUM(C26:D26)</f>
        <v>0</v>
      </c>
      <c r="F26" s="140"/>
      <c r="G26" s="9"/>
      <c r="H26" s="9"/>
      <c r="I26" s="34">
        <f>SUM(G26:H26)</f>
        <v>0</v>
      </c>
      <c r="J26" s="140"/>
      <c r="K26" s="9"/>
      <c r="L26" s="9"/>
      <c r="M26" s="34">
        <f>SUM(K26:L26)</f>
        <v>0</v>
      </c>
      <c r="N26" s="140"/>
      <c r="O26" s="9"/>
      <c r="P26" s="9"/>
      <c r="Q26" s="111">
        <f>SUM(O26:P26)</f>
        <v>0</v>
      </c>
    </row>
    <row r="27" spans="1:20" s="75" customFormat="1" x14ac:dyDescent="0.25">
      <c r="A27" s="66">
        <v>21</v>
      </c>
      <c r="B27" s="120" t="s">
        <v>23</v>
      </c>
      <c r="C27" s="36">
        <f>SUM(C22:C26)</f>
        <v>0</v>
      </c>
      <c r="D27" s="36">
        <f t="shared" ref="D27:P27" si="10">SUM(D22:D26)</f>
        <v>0</v>
      </c>
      <c r="E27" s="36">
        <f t="shared" si="10"/>
        <v>0</v>
      </c>
      <c r="F27" s="143"/>
      <c r="G27" s="36">
        <f>SUM(G22:G26)</f>
        <v>0</v>
      </c>
      <c r="H27" s="36">
        <f t="shared" si="10"/>
        <v>0</v>
      </c>
      <c r="I27" s="36">
        <f t="shared" si="10"/>
        <v>0</v>
      </c>
      <c r="J27" s="143"/>
      <c r="K27" s="36">
        <f t="shared" si="10"/>
        <v>0</v>
      </c>
      <c r="L27" s="36">
        <f t="shared" si="10"/>
        <v>0</v>
      </c>
      <c r="M27" s="36">
        <f t="shared" si="10"/>
        <v>0</v>
      </c>
      <c r="N27" s="143"/>
      <c r="O27" s="36">
        <f t="shared" si="10"/>
        <v>0</v>
      </c>
      <c r="P27" s="36">
        <f t="shared" si="10"/>
        <v>0</v>
      </c>
      <c r="Q27" s="121">
        <f>SUM(Q22:Q26)</f>
        <v>0</v>
      </c>
    </row>
    <row r="28" spans="1:20" x14ac:dyDescent="0.25">
      <c r="A28" s="66">
        <v>22</v>
      </c>
      <c r="B28" s="122" t="s">
        <v>19</v>
      </c>
      <c r="C28" s="9"/>
      <c r="D28" s="9"/>
      <c r="E28" s="34"/>
      <c r="F28" s="140"/>
      <c r="G28" s="9"/>
      <c r="H28" s="9"/>
      <c r="I28" s="34"/>
      <c r="J28" s="140"/>
      <c r="K28" s="9"/>
      <c r="L28" s="9"/>
      <c r="M28" s="34"/>
      <c r="N28" s="140"/>
      <c r="O28" s="9"/>
      <c r="P28" s="9"/>
      <c r="Q28" s="111"/>
    </row>
    <row r="29" spans="1:20" x14ac:dyDescent="0.25">
      <c r="A29" s="66">
        <v>23</v>
      </c>
      <c r="B29" s="123" t="s">
        <v>10</v>
      </c>
      <c r="C29" s="9"/>
      <c r="D29" s="9"/>
      <c r="E29" s="34">
        <f>SUM(C29:D29)</f>
        <v>0</v>
      </c>
      <c r="F29" s="140"/>
      <c r="G29" s="9"/>
      <c r="H29" s="9"/>
      <c r="I29" s="34">
        <f t="shared" ref="I29:I42" si="11">SUM(G29:H29)</f>
        <v>0</v>
      </c>
      <c r="J29" s="140"/>
      <c r="K29" s="9"/>
      <c r="L29" s="9"/>
      <c r="M29" s="34">
        <f t="shared" ref="M29:M42" si="12">SUM(K29:L29)</f>
        <v>0</v>
      </c>
      <c r="N29" s="140"/>
      <c r="O29" s="9"/>
      <c r="P29" s="9"/>
      <c r="Q29" s="111">
        <f t="shared" ref="Q29:Q42" si="13">SUM(O29:P29)</f>
        <v>0</v>
      </c>
    </row>
    <row r="30" spans="1:20" x14ac:dyDescent="0.25">
      <c r="A30" s="66">
        <v>24</v>
      </c>
      <c r="B30" s="118" t="s">
        <v>16</v>
      </c>
      <c r="C30" s="9"/>
      <c r="D30" s="9"/>
      <c r="E30" s="34">
        <f>SUM(C30:D30)</f>
        <v>0</v>
      </c>
      <c r="F30" s="140"/>
      <c r="G30" s="9"/>
      <c r="H30" s="9"/>
      <c r="I30" s="34">
        <f t="shared" si="11"/>
        <v>0</v>
      </c>
      <c r="J30" s="140"/>
      <c r="K30" s="9"/>
      <c r="L30" s="9"/>
      <c r="M30" s="34">
        <f t="shared" si="12"/>
        <v>0</v>
      </c>
      <c r="N30" s="140"/>
      <c r="O30" s="9"/>
      <c r="P30" s="9"/>
      <c r="Q30" s="111">
        <f t="shared" si="13"/>
        <v>0</v>
      </c>
    </row>
    <row r="31" spans="1:20" x14ac:dyDescent="0.25">
      <c r="A31" s="66">
        <v>25</v>
      </c>
      <c r="B31" s="118" t="s">
        <v>15</v>
      </c>
      <c r="C31" s="9"/>
      <c r="D31" s="9"/>
      <c r="E31" s="34">
        <f t="shared" ref="E31:E42" si="14">SUM(C31:D31)</f>
        <v>0</v>
      </c>
      <c r="F31" s="140"/>
      <c r="G31" s="9"/>
      <c r="H31" s="9"/>
      <c r="I31" s="34">
        <f t="shared" si="11"/>
        <v>0</v>
      </c>
      <c r="J31" s="140"/>
      <c r="K31" s="9"/>
      <c r="L31" s="9"/>
      <c r="M31" s="34">
        <f t="shared" si="12"/>
        <v>0</v>
      </c>
      <c r="N31" s="140"/>
      <c r="O31" s="9"/>
      <c r="P31" s="9"/>
      <c r="Q31" s="111">
        <f t="shared" si="13"/>
        <v>0</v>
      </c>
    </row>
    <row r="32" spans="1:20" x14ac:dyDescent="0.25">
      <c r="A32" s="66">
        <v>26</v>
      </c>
      <c r="B32" s="118" t="s">
        <v>123</v>
      </c>
      <c r="C32" s="9"/>
      <c r="D32" s="9"/>
      <c r="E32" s="34">
        <f t="shared" si="14"/>
        <v>0</v>
      </c>
      <c r="F32" s="140"/>
      <c r="G32" s="9"/>
      <c r="H32" s="9"/>
      <c r="I32" s="34">
        <f t="shared" si="11"/>
        <v>0</v>
      </c>
      <c r="J32" s="140"/>
      <c r="K32" s="9"/>
      <c r="L32" s="9"/>
      <c r="M32" s="34">
        <f t="shared" si="12"/>
        <v>0</v>
      </c>
      <c r="N32" s="140"/>
      <c r="O32" s="9"/>
      <c r="P32" s="9"/>
      <c r="Q32" s="111">
        <f t="shared" si="13"/>
        <v>0</v>
      </c>
    </row>
    <row r="33" spans="1:17" x14ac:dyDescent="0.25">
      <c r="A33" s="66">
        <v>27</v>
      </c>
      <c r="B33" s="119" t="s">
        <v>32</v>
      </c>
      <c r="C33" s="9"/>
      <c r="D33" s="9"/>
      <c r="E33" s="34">
        <f t="shared" si="14"/>
        <v>0</v>
      </c>
      <c r="F33" s="140"/>
      <c r="G33" s="9"/>
      <c r="H33" s="9"/>
      <c r="I33" s="34">
        <f t="shared" si="11"/>
        <v>0</v>
      </c>
      <c r="J33" s="140"/>
      <c r="K33" s="9"/>
      <c r="L33" s="9"/>
      <c r="M33" s="34">
        <f t="shared" si="12"/>
        <v>0</v>
      </c>
      <c r="N33" s="140"/>
      <c r="O33" s="9"/>
      <c r="P33" s="9"/>
      <c r="Q33" s="111">
        <f t="shared" si="13"/>
        <v>0</v>
      </c>
    </row>
    <row r="34" spans="1:17" x14ac:dyDescent="0.25">
      <c r="A34" s="66">
        <v>28</v>
      </c>
      <c r="B34" s="119" t="s">
        <v>8</v>
      </c>
      <c r="C34" s="9"/>
      <c r="D34" s="9"/>
      <c r="E34" s="34">
        <f t="shared" si="14"/>
        <v>0</v>
      </c>
      <c r="F34" s="140"/>
      <c r="G34" s="9"/>
      <c r="H34" s="9"/>
      <c r="I34" s="34">
        <f t="shared" si="11"/>
        <v>0</v>
      </c>
      <c r="J34" s="140"/>
      <c r="K34" s="9"/>
      <c r="L34" s="9"/>
      <c r="M34" s="34">
        <f t="shared" si="12"/>
        <v>0</v>
      </c>
      <c r="N34" s="140"/>
      <c r="O34" s="9"/>
      <c r="P34" s="9"/>
      <c r="Q34" s="111">
        <f t="shared" si="13"/>
        <v>0</v>
      </c>
    </row>
    <row r="35" spans="1:17" x14ac:dyDescent="0.25">
      <c r="A35" s="66">
        <v>29</v>
      </c>
      <c r="B35" s="119" t="s">
        <v>9</v>
      </c>
      <c r="C35" s="9"/>
      <c r="D35" s="9"/>
      <c r="E35" s="34">
        <f t="shared" si="14"/>
        <v>0</v>
      </c>
      <c r="F35" s="140"/>
      <c r="G35" s="9"/>
      <c r="H35" s="9"/>
      <c r="I35" s="34">
        <f t="shared" si="11"/>
        <v>0</v>
      </c>
      <c r="J35" s="140"/>
      <c r="K35" s="9"/>
      <c r="L35" s="9"/>
      <c r="M35" s="34">
        <f t="shared" si="12"/>
        <v>0</v>
      </c>
      <c r="N35" s="140"/>
      <c r="O35" s="9"/>
      <c r="P35" s="9"/>
      <c r="Q35" s="111">
        <f t="shared" si="13"/>
        <v>0</v>
      </c>
    </row>
    <row r="36" spans="1:17" x14ac:dyDescent="0.25">
      <c r="A36" s="66">
        <v>30</v>
      </c>
      <c r="B36" s="123" t="s">
        <v>11</v>
      </c>
      <c r="C36" s="9"/>
      <c r="D36" s="9"/>
      <c r="E36" s="34">
        <f t="shared" si="14"/>
        <v>0</v>
      </c>
      <c r="F36" s="140"/>
      <c r="G36" s="9"/>
      <c r="H36" s="9"/>
      <c r="I36" s="34">
        <f t="shared" si="11"/>
        <v>0</v>
      </c>
      <c r="J36" s="140"/>
      <c r="K36" s="9"/>
      <c r="L36" s="9"/>
      <c r="M36" s="34">
        <f t="shared" si="12"/>
        <v>0</v>
      </c>
      <c r="N36" s="140"/>
      <c r="O36" s="9"/>
      <c r="P36" s="9"/>
      <c r="Q36" s="111">
        <f t="shared" si="13"/>
        <v>0</v>
      </c>
    </row>
    <row r="37" spans="1:17" x14ac:dyDescent="0.25">
      <c r="A37" s="66">
        <v>31</v>
      </c>
      <c r="B37" s="118" t="s">
        <v>16</v>
      </c>
      <c r="C37" s="9"/>
      <c r="D37" s="9"/>
      <c r="E37" s="34">
        <f t="shared" si="14"/>
        <v>0</v>
      </c>
      <c r="F37" s="140"/>
      <c r="G37" s="9"/>
      <c r="H37" s="9"/>
      <c r="I37" s="34">
        <f t="shared" si="11"/>
        <v>0</v>
      </c>
      <c r="J37" s="140"/>
      <c r="K37" s="9"/>
      <c r="L37" s="9"/>
      <c r="M37" s="34">
        <f t="shared" si="12"/>
        <v>0</v>
      </c>
      <c r="N37" s="140"/>
      <c r="O37" s="9"/>
      <c r="P37" s="9"/>
      <c r="Q37" s="111">
        <f t="shared" si="13"/>
        <v>0</v>
      </c>
    </row>
    <row r="38" spans="1:17" x14ac:dyDescent="0.25">
      <c r="A38" s="66">
        <v>32</v>
      </c>
      <c r="B38" s="118" t="s">
        <v>15</v>
      </c>
      <c r="C38" s="9"/>
      <c r="D38" s="9"/>
      <c r="E38" s="34">
        <f t="shared" si="14"/>
        <v>0</v>
      </c>
      <c r="F38" s="140"/>
      <c r="G38" s="9"/>
      <c r="H38" s="9"/>
      <c r="I38" s="34">
        <f t="shared" si="11"/>
        <v>0</v>
      </c>
      <c r="J38" s="140"/>
      <c r="K38" s="9"/>
      <c r="L38" s="9"/>
      <c r="M38" s="34">
        <f t="shared" si="12"/>
        <v>0</v>
      </c>
      <c r="N38" s="140"/>
      <c r="O38" s="9"/>
      <c r="P38" s="9"/>
      <c r="Q38" s="111">
        <f t="shared" si="13"/>
        <v>0</v>
      </c>
    </row>
    <row r="39" spans="1:17" x14ac:dyDescent="0.25">
      <c r="A39" s="66">
        <v>33</v>
      </c>
      <c r="B39" s="118" t="s">
        <v>123</v>
      </c>
      <c r="C39" s="9"/>
      <c r="D39" s="9"/>
      <c r="E39" s="34">
        <f t="shared" si="14"/>
        <v>0</v>
      </c>
      <c r="F39" s="140"/>
      <c r="G39" s="9"/>
      <c r="H39" s="9"/>
      <c r="I39" s="34">
        <f t="shared" si="11"/>
        <v>0</v>
      </c>
      <c r="J39" s="140"/>
      <c r="K39" s="9"/>
      <c r="L39" s="9"/>
      <c r="M39" s="34">
        <f t="shared" si="12"/>
        <v>0</v>
      </c>
      <c r="N39" s="140"/>
      <c r="O39" s="9"/>
      <c r="P39" s="9"/>
      <c r="Q39" s="111">
        <f t="shared" si="13"/>
        <v>0</v>
      </c>
    </row>
    <row r="40" spans="1:17" x14ac:dyDescent="0.25">
      <c r="A40" s="66">
        <v>34</v>
      </c>
      <c r="B40" s="119" t="s">
        <v>32</v>
      </c>
      <c r="C40" s="9"/>
      <c r="D40" s="9"/>
      <c r="E40" s="34">
        <f t="shared" si="14"/>
        <v>0</v>
      </c>
      <c r="F40" s="140"/>
      <c r="G40" s="9"/>
      <c r="H40" s="9"/>
      <c r="I40" s="34">
        <f t="shared" si="11"/>
        <v>0</v>
      </c>
      <c r="J40" s="140"/>
      <c r="K40" s="9"/>
      <c r="L40" s="9"/>
      <c r="M40" s="34">
        <f t="shared" si="12"/>
        <v>0</v>
      </c>
      <c r="N40" s="140"/>
      <c r="O40" s="9"/>
      <c r="P40" s="9"/>
      <c r="Q40" s="111">
        <f t="shared" si="13"/>
        <v>0</v>
      </c>
    </row>
    <row r="41" spans="1:17" x14ac:dyDescent="0.25">
      <c r="A41" s="66">
        <v>35</v>
      </c>
      <c r="B41" s="119" t="s">
        <v>31</v>
      </c>
      <c r="C41" s="9"/>
      <c r="D41" s="9"/>
      <c r="E41" s="34">
        <f t="shared" si="14"/>
        <v>0</v>
      </c>
      <c r="F41" s="140"/>
      <c r="G41" s="9"/>
      <c r="H41" s="9"/>
      <c r="I41" s="34">
        <f t="shared" si="11"/>
        <v>0</v>
      </c>
      <c r="J41" s="140"/>
      <c r="K41" s="9"/>
      <c r="L41" s="9"/>
      <c r="M41" s="34">
        <f t="shared" si="12"/>
        <v>0</v>
      </c>
      <c r="N41" s="140"/>
      <c r="O41" s="9"/>
      <c r="P41" s="9"/>
      <c r="Q41" s="111">
        <f t="shared" si="13"/>
        <v>0</v>
      </c>
    </row>
    <row r="42" spans="1:17" x14ac:dyDescent="0.25">
      <c r="A42" s="66">
        <v>36</v>
      </c>
      <c r="B42" s="119" t="s">
        <v>9</v>
      </c>
      <c r="C42" s="9"/>
      <c r="D42" s="9"/>
      <c r="E42" s="34">
        <f t="shared" si="14"/>
        <v>0</v>
      </c>
      <c r="F42" s="140"/>
      <c r="G42" s="9"/>
      <c r="H42" s="9"/>
      <c r="I42" s="34">
        <f t="shared" si="11"/>
        <v>0</v>
      </c>
      <c r="J42" s="140"/>
      <c r="K42" s="9"/>
      <c r="L42" s="9"/>
      <c r="M42" s="34">
        <f t="shared" si="12"/>
        <v>0</v>
      </c>
      <c r="N42" s="140"/>
      <c r="O42" s="9"/>
      <c r="P42" s="9"/>
      <c r="Q42" s="111">
        <f t="shared" si="13"/>
        <v>0</v>
      </c>
    </row>
    <row r="43" spans="1:17" x14ac:dyDescent="0.25">
      <c r="A43" s="66">
        <v>37</v>
      </c>
      <c r="B43" s="123" t="s">
        <v>6</v>
      </c>
      <c r="C43" s="9"/>
      <c r="D43" s="9"/>
      <c r="E43" s="34">
        <f>SUM(C43:D43)</f>
        <v>0</v>
      </c>
      <c r="F43" s="140"/>
      <c r="G43" s="9"/>
      <c r="H43" s="9"/>
      <c r="I43" s="34">
        <f>SUM(G43:H43)</f>
        <v>0</v>
      </c>
      <c r="J43" s="140"/>
      <c r="K43" s="9"/>
      <c r="L43" s="9"/>
      <c r="M43" s="34">
        <f>SUM(K43:L43)</f>
        <v>0</v>
      </c>
      <c r="N43" s="140"/>
      <c r="O43" s="9"/>
      <c r="P43" s="9"/>
      <c r="Q43" s="111">
        <f>SUM(O43:P43)</f>
        <v>0</v>
      </c>
    </row>
    <row r="44" spans="1:17" s="75" customFormat="1" x14ac:dyDescent="0.25">
      <c r="A44" s="76">
        <v>38</v>
      </c>
      <c r="B44" s="120" t="s">
        <v>22</v>
      </c>
      <c r="C44" s="36">
        <f>SUM(C29:C43)</f>
        <v>0</v>
      </c>
      <c r="D44" s="36">
        <f>SUM(D29:D43)</f>
        <v>0</v>
      </c>
      <c r="E44" s="36">
        <f t="shared" ref="E44" si="15">SUM(E29:E43)</f>
        <v>0</v>
      </c>
      <c r="F44" s="143"/>
      <c r="G44" s="36">
        <f t="shared" ref="G44:I44" si="16">SUM(G29:G43)</f>
        <v>0</v>
      </c>
      <c r="H44" s="36">
        <f t="shared" si="16"/>
        <v>0</v>
      </c>
      <c r="I44" s="36">
        <f t="shared" si="16"/>
        <v>0</v>
      </c>
      <c r="J44" s="143"/>
      <c r="K44" s="36">
        <f t="shared" ref="K44:M44" si="17">SUM(K29:K43)</f>
        <v>0</v>
      </c>
      <c r="L44" s="36">
        <f t="shared" si="17"/>
        <v>0</v>
      </c>
      <c r="M44" s="36">
        <f t="shared" si="17"/>
        <v>0</v>
      </c>
      <c r="N44" s="143"/>
      <c r="O44" s="36">
        <f t="shared" ref="O44:Q44" si="18">SUM(O29:O43)</f>
        <v>0</v>
      </c>
      <c r="P44" s="36">
        <f t="shared" si="18"/>
        <v>0</v>
      </c>
      <c r="Q44" s="121">
        <f t="shared" si="18"/>
        <v>0</v>
      </c>
    </row>
    <row r="45" spans="1:17" x14ac:dyDescent="0.25">
      <c r="B45" s="119"/>
      <c r="C45" s="9"/>
      <c r="D45" s="9"/>
      <c r="E45" s="34"/>
      <c r="F45" s="140"/>
      <c r="G45" s="9"/>
      <c r="H45" s="9"/>
      <c r="I45" s="34"/>
      <c r="J45" s="140"/>
      <c r="K45" s="9"/>
      <c r="L45" s="9"/>
      <c r="M45" s="34"/>
      <c r="N45" s="140"/>
      <c r="O45" s="9"/>
      <c r="P45" s="9"/>
      <c r="Q45" s="111"/>
    </row>
    <row r="46" spans="1:17" x14ac:dyDescent="0.25">
      <c r="A46" s="66">
        <v>39</v>
      </c>
      <c r="B46" s="124" t="s">
        <v>131</v>
      </c>
      <c r="C46" s="9"/>
      <c r="D46" s="9"/>
      <c r="E46" s="34"/>
      <c r="F46" s="140"/>
      <c r="G46" s="9"/>
      <c r="H46" s="9"/>
      <c r="I46" s="34"/>
      <c r="J46" s="140"/>
      <c r="K46" s="9"/>
      <c r="L46" s="9"/>
      <c r="M46" s="34"/>
      <c r="N46" s="140"/>
      <c r="O46" s="9"/>
      <c r="P46" s="9"/>
      <c r="Q46" s="111"/>
    </row>
    <row r="47" spans="1:17" x14ac:dyDescent="0.25">
      <c r="A47" s="66">
        <v>40</v>
      </c>
      <c r="B47" s="123" t="s">
        <v>20</v>
      </c>
      <c r="C47" s="9"/>
      <c r="D47" s="9"/>
      <c r="E47" s="34"/>
      <c r="F47" s="140"/>
      <c r="G47" s="9"/>
      <c r="H47" s="9"/>
      <c r="I47" s="34"/>
      <c r="J47" s="140"/>
      <c r="K47" s="9"/>
      <c r="L47" s="9"/>
      <c r="M47" s="34"/>
      <c r="N47" s="140"/>
      <c r="O47" s="9"/>
      <c r="P47" s="9"/>
      <c r="Q47" s="111"/>
    </row>
    <row r="48" spans="1:17" x14ac:dyDescent="0.25">
      <c r="A48" s="66">
        <v>41</v>
      </c>
      <c r="B48" s="137" t="s">
        <v>55</v>
      </c>
      <c r="C48" s="33"/>
      <c r="D48" s="9"/>
      <c r="E48" s="34">
        <f>SUM(C48:D48)</f>
        <v>0</v>
      </c>
      <c r="F48" s="140"/>
      <c r="G48" s="9"/>
      <c r="H48" s="9"/>
      <c r="I48" s="34">
        <f>SUM(G48:H48)</f>
        <v>0</v>
      </c>
      <c r="J48" s="140"/>
      <c r="K48" s="9"/>
      <c r="L48" s="9"/>
      <c r="M48" s="34">
        <f>SUM(K48:L48)</f>
        <v>0</v>
      </c>
      <c r="N48" s="140"/>
      <c r="O48" s="9"/>
      <c r="P48" s="9"/>
      <c r="Q48" s="111">
        <f>SUM(O48:P48)</f>
        <v>0</v>
      </c>
    </row>
    <row r="49" spans="1:17" x14ac:dyDescent="0.25">
      <c r="A49" s="66">
        <v>42</v>
      </c>
      <c r="B49" s="137" t="s">
        <v>56</v>
      </c>
      <c r="C49" s="33"/>
      <c r="D49" s="9"/>
      <c r="E49" s="34">
        <f>SUM(C49:D49)</f>
        <v>0</v>
      </c>
      <c r="F49" s="140"/>
      <c r="G49" s="9"/>
      <c r="H49" s="9"/>
      <c r="I49" s="34">
        <f>SUM(G49:H49)</f>
        <v>0</v>
      </c>
      <c r="J49" s="140"/>
      <c r="K49" s="9"/>
      <c r="L49" s="9"/>
      <c r="M49" s="34">
        <f>SUM(K49:L49)</f>
        <v>0</v>
      </c>
      <c r="N49" s="140"/>
      <c r="O49" s="9"/>
      <c r="P49" s="9"/>
      <c r="Q49" s="111">
        <f>SUM(O49:P49)</f>
        <v>0</v>
      </c>
    </row>
    <row r="50" spans="1:17" x14ac:dyDescent="0.25">
      <c r="A50" s="66">
        <v>43</v>
      </c>
      <c r="B50" s="123" t="s">
        <v>57</v>
      </c>
      <c r="C50" s="9"/>
      <c r="D50" s="9"/>
      <c r="E50" s="34"/>
      <c r="F50" s="140"/>
      <c r="G50" s="9"/>
      <c r="H50" s="9"/>
      <c r="I50" s="34"/>
      <c r="J50" s="140"/>
      <c r="K50" s="9"/>
      <c r="L50" s="9"/>
      <c r="M50" s="34"/>
      <c r="N50" s="140"/>
      <c r="O50" s="9"/>
      <c r="P50" s="9"/>
      <c r="Q50" s="111"/>
    </row>
    <row r="51" spans="1:17" x14ac:dyDescent="0.25">
      <c r="A51" s="66">
        <v>44</v>
      </c>
      <c r="B51" s="137" t="s">
        <v>58</v>
      </c>
      <c r="C51" s="33"/>
      <c r="D51" s="9"/>
      <c r="E51" s="34">
        <f>SUM(C51:D51)</f>
        <v>0</v>
      </c>
      <c r="F51" s="140"/>
      <c r="G51" s="9"/>
      <c r="H51" s="9"/>
      <c r="I51" s="34">
        <f>SUM(G51:H51)</f>
        <v>0</v>
      </c>
      <c r="J51" s="140"/>
      <c r="K51" s="9"/>
      <c r="L51" s="9"/>
      <c r="M51" s="34">
        <f>SUM(K51:L51)</f>
        <v>0</v>
      </c>
      <c r="N51" s="140"/>
      <c r="O51" s="9"/>
      <c r="P51" s="9"/>
      <c r="Q51" s="111">
        <f>SUM(O51:P51)</f>
        <v>0</v>
      </c>
    </row>
    <row r="52" spans="1:17" x14ac:dyDescent="0.25">
      <c r="A52" s="66">
        <v>45</v>
      </c>
      <c r="B52" s="137" t="s">
        <v>59</v>
      </c>
      <c r="C52" s="33"/>
      <c r="D52" s="9"/>
      <c r="E52" s="34">
        <f t="shared" ref="E52:E71" si="19">SUM(C52:D52)</f>
        <v>0</v>
      </c>
      <c r="F52" s="140"/>
      <c r="G52" s="9"/>
      <c r="H52" s="9"/>
      <c r="I52" s="34">
        <f t="shared" ref="I52:I72" si="20">SUM(G52:H52)</f>
        <v>0</v>
      </c>
      <c r="J52" s="140"/>
      <c r="K52" s="9"/>
      <c r="L52" s="9"/>
      <c r="M52" s="34">
        <f t="shared" ref="M52:M72" si="21">SUM(K52:L52)</f>
        <v>0</v>
      </c>
      <c r="N52" s="140"/>
      <c r="O52" s="9"/>
      <c r="P52" s="9"/>
      <c r="Q52" s="111">
        <f t="shared" ref="Q52:Q72" si="22">SUM(O52:P52)</f>
        <v>0</v>
      </c>
    </row>
    <row r="53" spans="1:17" x14ac:dyDescent="0.25">
      <c r="A53" s="66">
        <v>46</v>
      </c>
      <c r="B53" s="137" t="s">
        <v>60</v>
      </c>
      <c r="C53" s="33"/>
      <c r="D53" s="9"/>
      <c r="E53" s="34">
        <f t="shared" si="19"/>
        <v>0</v>
      </c>
      <c r="F53" s="140"/>
      <c r="G53" s="9"/>
      <c r="H53" s="9"/>
      <c r="I53" s="34">
        <f t="shared" si="20"/>
        <v>0</v>
      </c>
      <c r="J53" s="140"/>
      <c r="K53" s="9"/>
      <c r="L53" s="9"/>
      <c r="M53" s="34">
        <f t="shared" si="21"/>
        <v>0</v>
      </c>
      <c r="N53" s="140"/>
      <c r="O53" s="9"/>
      <c r="P53" s="9"/>
      <c r="Q53" s="111">
        <f t="shared" si="22"/>
        <v>0</v>
      </c>
    </row>
    <row r="54" spans="1:17" x14ac:dyDescent="0.25">
      <c r="A54" s="66">
        <v>47</v>
      </c>
      <c r="B54" s="137" t="s">
        <v>61</v>
      </c>
      <c r="C54" s="33"/>
      <c r="D54" s="9"/>
      <c r="E54" s="34">
        <f t="shared" si="19"/>
        <v>0</v>
      </c>
      <c r="F54" s="140"/>
      <c r="G54" s="9"/>
      <c r="H54" s="9"/>
      <c r="I54" s="34">
        <f t="shared" si="20"/>
        <v>0</v>
      </c>
      <c r="J54" s="140"/>
      <c r="K54" s="9"/>
      <c r="L54" s="9"/>
      <c r="M54" s="34">
        <f t="shared" si="21"/>
        <v>0</v>
      </c>
      <c r="N54" s="140"/>
      <c r="O54" s="9"/>
      <c r="P54" s="9"/>
      <c r="Q54" s="111">
        <f t="shared" si="22"/>
        <v>0</v>
      </c>
    </row>
    <row r="55" spans="1:17" x14ac:dyDescent="0.25">
      <c r="A55" s="66">
        <v>48</v>
      </c>
      <c r="B55" s="137" t="s">
        <v>62</v>
      </c>
      <c r="C55" s="33"/>
      <c r="D55" s="9"/>
      <c r="E55" s="34">
        <f t="shared" si="19"/>
        <v>0</v>
      </c>
      <c r="F55" s="140"/>
      <c r="G55" s="9"/>
      <c r="H55" s="9"/>
      <c r="I55" s="34">
        <f t="shared" si="20"/>
        <v>0</v>
      </c>
      <c r="J55" s="140"/>
      <c r="K55" s="9"/>
      <c r="L55" s="9"/>
      <c r="M55" s="34">
        <f t="shared" si="21"/>
        <v>0</v>
      </c>
      <c r="N55" s="140"/>
      <c r="O55" s="9"/>
      <c r="P55" s="9"/>
      <c r="Q55" s="111">
        <f t="shared" si="22"/>
        <v>0</v>
      </c>
    </row>
    <row r="56" spans="1:17" x14ac:dyDescent="0.25">
      <c r="A56" s="66">
        <v>49</v>
      </c>
      <c r="B56" s="137" t="s">
        <v>63</v>
      </c>
      <c r="C56" s="33"/>
      <c r="D56" s="9"/>
      <c r="E56" s="34">
        <f t="shared" si="19"/>
        <v>0</v>
      </c>
      <c r="F56" s="140"/>
      <c r="G56" s="9"/>
      <c r="H56" s="9"/>
      <c r="I56" s="34">
        <f t="shared" si="20"/>
        <v>0</v>
      </c>
      <c r="J56" s="140"/>
      <c r="K56" s="9"/>
      <c r="L56" s="9"/>
      <c r="M56" s="34">
        <f t="shared" si="21"/>
        <v>0</v>
      </c>
      <c r="N56" s="140"/>
      <c r="O56" s="9"/>
      <c r="P56" s="9"/>
      <c r="Q56" s="111">
        <f t="shared" si="22"/>
        <v>0</v>
      </c>
    </row>
    <row r="57" spans="1:17" x14ac:dyDescent="0.25">
      <c r="A57" s="66">
        <v>50</v>
      </c>
      <c r="B57" s="137" t="s">
        <v>30</v>
      </c>
      <c r="C57" s="33"/>
      <c r="D57" s="9"/>
      <c r="E57" s="34">
        <f t="shared" si="19"/>
        <v>0</v>
      </c>
      <c r="F57" s="140"/>
      <c r="G57" s="9"/>
      <c r="H57" s="9"/>
      <c r="I57" s="34">
        <f t="shared" si="20"/>
        <v>0</v>
      </c>
      <c r="J57" s="140"/>
      <c r="K57" s="9"/>
      <c r="L57" s="9"/>
      <c r="M57" s="34">
        <f t="shared" si="21"/>
        <v>0</v>
      </c>
      <c r="N57" s="140"/>
      <c r="O57" s="9"/>
      <c r="P57" s="9"/>
      <c r="Q57" s="111">
        <f t="shared" si="22"/>
        <v>0</v>
      </c>
    </row>
    <row r="58" spans="1:17" x14ac:dyDescent="0.25">
      <c r="A58" s="66">
        <v>51</v>
      </c>
      <c r="B58" s="137" t="s">
        <v>64</v>
      </c>
      <c r="C58" s="33"/>
      <c r="D58" s="9"/>
      <c r="E58" s="34">
        <f t="shared" si="19"/>
        <v>0</v>
      </c>
      <c r="F58" s="140"/>
      <c r="G58" s="9"/>
      <c r="H58" s="9"/>
      <c r="I58" s="34">
        <f t="shared" si="20"/>
        <v>0</v>
      </c>
      <c r="J58" s="140"/>
      <c r="K58" s="9"/>
      <c r="L58" s="9"/>
      <c r="M58" s="34">
        <f t="shared" si="21"/>
        <v>0</v>
      </c>
      <c r="N58" s="140"/>
      <c r="O58" s="9"/>
      <c r="P58" s="9"/>
      <c r="Q58" s="111">
        <f t="shared" si="22"/>
        <v>0</v>
      </c>
    </row>
    <row r="59" spans="1:17" x14ac:dyDescent="0.25">
      <c r="A59" s="66">
        <v>52</v>
      </c>
      <c r="B59" s="137" t="s">
        <v>65</v>
      </c>
      <c r="C59" s="33"/>
      <c r="D59" s="9"/>
      <c r="E59" s="34">
        <f t="shared" si="19"/>
        <v>0</v>
      </c>
      <c r="F59" s="140"/>
      <c r="G59" s="9"/>
      <c r="H59" s="9"/>
      <c r="I59" s="34">
        <f t="shared" si="20"/>
        <v>0</v>
      </c>
      <c r="J59" s="140"/>
      <c r="K59" s="9"/>
      <c r="L59" s="9"/>
      <c r="M59" s="34">
        <f t="shared" si="21"/>
        <v>0</v>
      </c>
      <c r="N59" s="140"/>
      <c r="O59" s="9"/>
      <c r="P59" s="9"/>
      <c r="Q59" s="111">
        <f t="shared" si="22"/>
        <v>0</v>
      </c>
    </row>
    <row r="60" spans="1:17" x14ac:dyDescent="0.25">
      <c r="A60" s="66">
        <v>53</v>
      </c>
      <c r="B60" s="137" t="s">
        <v>66</v>
      </c>
      <c r="C60" s="33"/>
      <c r="D60" s="9"/>
      <c r="E60" s="34">
        <f t="shared" si="19"/>
        <v>0</v>
      </c>
      <c r="F60" s="140"/>
      <c r="G60" s="9"/>
      <c r="H60" s="9"/>
      <c r="I60" s="34">
        <f t="shared" si="20"/>
        <v>0</v>
      </c>
      <c r="J60" s="140"/>
      <c r="K60" s="9"/>
      <c r="L60" s="9"/>
      <c r="M60" s="34">
        <f t="shared" si="21"/>
        <v>0</v>
      </c>
      <c r="N60" s="140"/>
      <c r="O60" s="9"/>
      <c r="P60" s="9"/>
      <c r="Q60" s="111">
        <f t="shared" si="22"/>
        <v>0</v>
      </c>
    </row>
    <row r="61" spans="1:17" x14ac:dyDescent="0.25">
      <c r="A61" s="66">
        <v>54</v>
      </c>
      <c r="B61" s="137" t="s">
        <v>67</v>
      </c>
      <c r="C61" s="33"/>
      <c r="D61" s="9"/>
      <c r="E61" s="34">
        <f t="shared" si="19"/>
        <v>0</v>
      </c>
      <c r="F61" s="140"/>
      <c r="G61" s="9"/>
      <c r="H61" s="9"/>
      <c r="I61" s="34">
        <f t="shared" si="20"/>
        <v>0</v>
      </c>
      <c r="J61" s="140"/>
      <c r="K61" s="9"/>
      <c r="L61" s="9"/>
      <c r="M61" s="34">
        <f t="shared" si="21"/>
        <v>0</v>
      </c>
      <c r="N61" s="140"/>
      <c r="O61" s="9"/>
      <c r="P61" s="9"/>
      <c r="Q61" s="111">
        <f t="shared" si="22"/>
        <v>0</v>
      </c>
    </row>
    <row r="62" spans="1:17" x14ac:dyDescent="0.25">
      <c r="A62" s="66">
        <v>55</v>
      </c>
      <c r="B62" s="137" t="s">
        <v>68</v>
      </c>
      <c r="C62" s="33"/>
      <c r="D62" s="9"/>
      <c r="E62" s="34">
        <f t="shared" si="19"/>
        <v>0</v>
      </c>
      <c r="F62" s="140"/>
      <c r="G62" s="9"/>
      <c r="H62" s="9"/>
      <c r="I62" s="34">
        <f t="shared" si="20"/>
        <v>0</v>
      </c>
      <c r="J62" s="140"/>
      <c r="K62" s="9"/>
      <c r="L62" s="9"/>
      <c r="M62" s="34">
        <f t="shared" si="21"/>
        <v>0</v>
      </c>
      <c r="N62" s="140"/>
      <c r="O62" s="9"/>
      <c r="P62" s="9"/>
      <c r="Q62" s="111">
        <f t="shared" si="22"/>
        <v>0</v>
      </c>
    </row>
    <row r="63" spans="1:17" x14ac:dyDescent="0.25">
      <c r="A63" s="66">
        <v>56</v>
      </c>
      <c r="B63" s="137" t="s">
        <v>69</v>
      </c>
      <c r="C63" s="33"/>
      <c r="D63" s="9"/>
      <c r="E63" s="34">
        <f t="shared" si="19"/>
        <v>0</v>
      </c>
      <c r="F63" s="140"/>
      <c r="G63" s="9"/>
      <c r="H63" s="9"/>
      <c r="I63" s="34">
        <f t="shared" si="20"/>
        <v>0</v>
      </c>
      <c r="J63" s="140"/>
      <c r="K63" s="9"/>
      <c r="L63" s="9"/>
      <c r="M63" s="34">
        <f t="shared" si="21"/>
        <v>0</v>
      </c>
      <c r="N63" s="140"/>
      <c r="O63" s="9"/>
      <c r="P63" s="9"/>
      <c r="Q63" s="111">
        <f t="shared" si="22"/>
        <v>0</v>
      </c>
    </row>
    <row r="64" spans="1:17" x14ac:dyDescent="0.25">
      <c r="A64" s="66">
        <v>57</v>
      </c>
      <c r="B64" s="137" t="s">
        <v>70</v>
      </c>
      <c r="C64" s="33"/>
      <c r="D64" s="9"/>
      <c r="E64" s="34">
        <f t="shared" si="19"/>
        <v>0</v>
      </c>
      <c r="F64" s="140"/>
      <c r="G64" s="9"/>
      <c r="H64" s="9"/>
      <c r="I64" s="34">
        <f t="shared" si="20"/>
        <v>0</v>
      </c>
      <c r="J64" s="140"/>
      <c r="K64" s="9"/>
      <c r="L64" s="9"/>
      <c r="M64" s="34">
        <f t="shared" si="21"/>
        <v>0</v>
      </c>
      <c r="N64" s="140"/>
      <c r="O64" s="9"/>
      <c r="P64" s="9"/>
      <c r="Q64" s="111">
        <f t="shared" si="22"/>
        <v>0</v>
      </c>
    </row>
    <row r="65" spans="1:17" x14ac:dyDescent="0.25">
      <c r="A65" s="66">
        <v>58</v>
      </c>
      <c r="B65" s="137" t="s">
        <v>71</v>
      </c>
      <c r="C65" s="33"/>
      <c r="D65" s="9"/>
      <c r="E65" s="34">
        <f t="shared" si="19"/>
        <v>0</v>
      </c>
      <c r="F65" s="140"/>
      <c r="G65" s="9"/>
      <c r="H65" s="9"/>
      <c r="I65" s="34">
        <f t="shared" si="20"/>
        <v>0</v>
      </c>
      <c r="J65" s="140"/>
      <c r="K65" s="9"/>
      <c r="L65" s="9"/>
      <c r="M65" s="34">
        <f t="shared" si="21"/>
        <v>0</v>
      </c>
      <c r="N65" s="140"/>
      <c r="O65" s="9"/>
      <c r="P65" s="9"/>
      <c r="Q65" s="111">
        <f t="shared" si="22"/>
        <v>0</v>
      </c>
    </row>
    <row r="66" spans="1:17" x14ac:dyDescent="0.25">
      <c r="A66" s="66">
        <v>59</v>
      </c>
      <c r="B66" s="137" t="s">
        <v>72</v>
      </c>
      <c r="C66" s="33"/>
      <c r="D66" s="9"/>
      <c r="E66" s="34">
        <f t="shared" si="19"/>
        <v>0</v>
      </c>
      <c r="F66" s="140"/>
      <c r="G66" s="9"/>
      <c r="H66" s="9"/>
      <c r="I66" s="34">
        <f t="shared" si="20"/>
        <v>0</v>
      </c>
      <c r="J66" s="140"/>
      <c r="K66" s="9"/>
      <c r="L66" s="9"/>
      <c r="M66" s="34">
        <f t="shared" si="21"/>
        <v>0</v>
      </c>
      <c r="N66" s="140"/>
      <c r="O66" s="9"/>
      <c r="P66" s="9"/>
      <c r="Q66" s="111">
        <f t="shared" si="22"/>
        <v>0</v>
      </c>
    </row>
    <row r="67" spans="1:17" x14ac:dyDescent="0.25">
      <c r="A67" s="66">
        <v>60</v>
      </c>
      <c r="B67" s="137" t="s">
        <v>73</v>
      </c>
      <c r="C67" s="33"/>
      <c r="D67" s="9"/>
      <c r="E67" s="34">
        <f t="shared" si="19"/>
        <v>0</v>
      </c>
      <c r="F67" s="140"/>
      <c r="G67" s="9"/>
      <c r="H67" s="9"/>
      <c r="I67" s="34">
        <f t="shared" si="20"/>
        <v>0</v>
      </c>
      <c r="J67" s="140"/>
      <c r="K67" s="9"/>
      <c r="L67" s="9"/>
      <c r="M67" s="34">
        <f t="shared" si="21"/>
        <v>0</v>
      </c>
      <c r="N67" s="140"/>
      <c r="O67" s="9"/>
      <c r="P67" s="9"/>
      <c r="Q67" s="111">
        <f t="shared" si="22"/>
        <v>0</v>
      </c>
    </row>
    <row r="68" spans="1:17" x14ac:dyDescent="0.25">
      <c r="A68" s="66">
        <v>61</v>
      </c>
      <c r="B68" s="123" t="s">
        <v>74</v>
      </c>
      <c r="C68" s="9"/>
      <c r="D68" s="9"/>
      <c r="E68" s="34"/>
      <c r="F68" s="140"/>
      <c r="G68" s="9"/>
      <c r="H68" s="9"/>
      <c r="I68" s="34"/>
      <c r="J68" s="140"/>
      <c r="K68" s="9"/>
      <c r="L68" s="9"/>
      <c r="M68" s="34"/>
      <c r="N68" s="140"/>
      <c r="O68" s="9"/>
      <c r="P68" s="9"/>
      <c r="Q68" s="111"/>
    </row>
    <row r="69" spans="1:17" x14ac:dyDescent="0.25">
      <c r="A69" s="66">
        <v>62</v>
      </c>
      <c r="B69" s="137" t="s">
        <v>75</v>
      </c>
      <c r="C69" s="33"/>
      <c r="D69" s="9"/>
      <c r="E69" s="34">
        <f t="shared" si="19"/>
        <v>0</v>
      </c>
      <c r="F69" s="140"/>
      <c r="G69" s="9"/>
      <c r="H69" s="9"/>
      <c r="I69" s="34">
        <f t="shared" si="20"/>
        <v>0</v>
      </c>
      <c r="J69" s="140"/>
      <c r="K69" s="9"/>
      <c r="L69" s="9"/>
      <c r="M69" s="34">
        <f t="shared" si="21"/>
        <v>0</v>
      </c>
      <c r="N69" s="140"/>
      <c r="O69" s="9"/>
      <c r="P69" s="9"/>
      <c r="Q69" s="111">
        <f t="shared" si="22"/>
        <v>0</v>
      </c>
    </row>
    <row r="70" spans="1:17" x14ac:dyDescent="0.25">
      <c r="A70" s="66">
        <v>63</v>
      </c>
      <c r="B70" s="137" t="s">
        <v>76</v>
      </c>
      <c r="C70" s="33"/>
      <c r="D70" s="9"/>
      <c r="E70" s="34">
        <f t="shared" si="19"/>
        <v>0</v>
      </c>
      <c r="F70" s="140"/>
      <c r="G70" s="9"/>
      <c r="H70" s="9"/>
      <c r="I70" s="34">
        <f t="shared" si="20"/>
        <v>0</v>
      </c>
      <c r="J70" s="140"/>
      <c r="K70" s="9"/>
      <c r="L70" s="9"/>
      <c r="M70" s="34">
        <f t="shared" si="21"/>
        <v>0</v>
      </c>
      <c r="N70" s="140"/>
      <c r="O70" s="9"/>
      <c r="P70" s="9"/>
      <c r="Q70" s="111">
        <f t="shared" si="22"/>
        <v>0</v>
      </c>
    </row>
    <row r="71" spans="1:17" x14ac:dyDescent="0.25">
      <c r="A71" s="66">
        <v>64</v>
      </c>
      <c r="B71" s="137" t="s">
        <v>77</v>
      </c>
      <c r="C71" s="33"/>
      <c r="D71" s="9"/>
      <c r="E71" s="34">
        <f t="shared" si="19"/>
        <v>0</v>
      </c>
      <c r="F71" s="140"/>
      <c r="G71" s="9"/>
      <c r="H71" s="9"/>
      <c r="I71" s="34">
        <f t="shared" si="20"/>
        <v>0</v>
      </c>
      <c r="J71" s="140"/>
      <c r="K71" s="9"/>
      <c r="L71" s="9"/>
      <c r="M71" s="34">
        <f t="shared" si="21"/>
        <v>0</v>
      </c>
      <c r="N71" s="140"/>
      <c r="O71" s="9"/>
      <c r="P71" s="9"/>
      <c r="Q71" s="111">
        <f t="shared" si="22"/>
        <v>0</v>
      </c>
    </row>
    <row r="72" spans="1:17" x14ac:dyDescent="0.25">
      <c r="A72" s="66">
        <v>65</v>
      </c>
      <c r="B72" s="137" t="s">
        <v>78</v>
      </c>
      <c r="C72" s="33"/>
      <c r="D72" s="9"/>
      <c r="E72" s="34">
        <f>SUM(C72:D72)</f>
        <v>0</v>
      </c>
      <c r="F72" s="140"/>
      <c r="G72" s="9"/>
      <c r="H72" s="9"/>
      <c r="I72" s="34">
        <f t="shared" si="20"/>
        <v>0</v>
      </c>
      <c r="J72" s="140"/>
      <c r="K72" s="9"/>
      <c r="L72" s="9"/>
      <c r="M72" s="34">
        <f t="shared" si="21"/>
        <v>0</v>
      </c>
      <c r="N72" s="140"/>
      <c r="O72" s="9"/>
      <c r="P72" s="9"/>
      <c r="Q72" s="111">
        <f t="shared" si="22"/>
        <v>0</v>
      </c>
    </row>
    <row r="73" spans="1:17" s="75" customFormat="1" x14ac:dyDescent="0.25">
      <c r="A73" s="66">
        <v>66</v>
      </c>
      <c r="B73" s="125" t="s">
        <v>21</v>
      </c>
      <c r="C73" s="36">
        <f>SUM(C48:C72)</f>
        <v>0</v>
      </c>
      <c r="D73" s="36">
        <f t="shared" ref="D73:E73" si="23">SUM(D48:D72)</f>
        <v>0</v>
      </c>
      <c r="E73" s="36">
        <f t="shared" si="23"/>
        <v>0</v>
      </c>
      <c r="F73" s="143"/>
      <c r="G73" s="36">
        <f t="shared" ref="G73:I73" si="24">SUM(G48:G72)</f>
        <v>0</v>
      </c>
      <c r="H73" s="36">
        <f t="shared" si="24"/>
        <v>0</v>
      </c>
      <c r="I73" s="36">
        <f t="shared" si="24"/>
        <v>0</v>
      </c>
      <c r="J73" s="143"/>
      <c r="K73" s="36">
        <f t="shared" ref="K73:M73" si="25">SUM(K48:K72)</f>
        <v>0</v>
      </c>
      <c r="L73" s="36">
        <f t="shared" si="25"/>
        <v>0</v>
      </c>
      <c r="M73" s="36">
        <f t="shared" si="25"/>
        <v>0</v>
      </c>
      <c r="N73" s="143"/>
      <c r="O73" s="36">
        <f t="shared" ref="O73:Q73" si="26">SUM(O48:O72)</f>
        <v>0</v>
      </c>
      <c r="P73" s="36">
        <f t="shared" si="26"/>
        <v>0</v>
      </c>
      <c r="Q73" s="121">
        <f t="shared" si="26"/>
        <v>0</v>
      </c>
    </row>
    <row r="74" spans="1:17" ht="9" customHeight="1" thickBot="1" x14ac:dyDescent="0.3">
      <c r="B74" s="158"/>
      <c r="C74" s="159"/>
      <c r="D74" s="159"/>
      <c r="E74" s="160"/>
      <c r="F74" s="144"/>
      <c r="G74" s="159"/>
      <c r="H74" s="159"/>
      <c r="I74" s="160"/>
      <c r="J74" s="144"/>
      <c r="K74" s="159"/>
      <c r="L74" s="159"/>
      <c r="M74" s="160"/>
      <c r="N74" s="144"/>
      <c r="O74" s="159"/>
      <c r="P74" s="159"/>
      <c r="Q74" s="161"/>
    </row>
    <row r="75" spans="1:17" ht="16.5" thickTop="1" thickBot="1" x14ac:dyDescent="0.3">
      <c r="A75" s="66">
        <v>67</v>
      </c>
      <c r="B75" s="157" t="s">
        <v>24</v>
      </c>
      <c r="C75" s="154">
        <f>C73+C44+C27</f>
        <v>0</v>
      </c>
      <c r="D75" s="154">
        <f>D73+D44+D27</f>
        <v>0</v>
      </c>
      <c r="E75" s="154">
        <f>E73+E44+E27</f>
        <v>0</v>
      </c>
      <c r="F75" s="155"/>
      <c r="G75" s="154">
        <f>G73+G44+G27</f>
        <v>0</v>
      </c>
      <c r="H75" s="154">
        <f>H73+H44+H27</f>
        <v>0</v>
      </c>
      <c r="I75" s="154">
        <f>I73+I44+I27</f>
        <v>0</v>
      </c>
      <c r="J75" s="155"/>
      <c r="K75" s="154">
        <f>K73+K44+K27</f>
        <v>0</v>
      </c>
      <c r="L75" s="154">
        <f>L73+L44+L27</f>
        <v>0</v>
      </c>
      <c r="M75" s="154">
        <f>M73+M44+M27</f>
        <v>0</v>
      </c>
      <c r="N75" s="155"/>
      <c r="O75" s="154">
        <f>O73+O44+O27</f>
        <v>0</v>
      </c>
      <c r="P75" s="154">
        <f>P73+P44+P27</f>
        <v>0</v>
      </c>
      <c r="Q75" s="156">
        <f>Q73+Q44+Q27</f>
        <v>0</v>
      </c>
    </row>
    <row r="76" spans="1:17" ht="15.75" thickBot="1" x14ac:dyDescent="0.3">
      <c r="A76"/>
      <c r="B76" s="4"/>
      <c r="C76" s="127"/>
      <c r="D76" s="127"/>
      <c r="E76" s="127"/>
      <c r="F76" s="127"/>
      <c r="G76" s="127"/>
      <c r="H76" s="127"/>
      <c r="I76" s="127"/>
      <c r="J76" s="127"/>
      <c r="K76" s="127"/>
      <c r="L76" s="127"/>
      <c r="M76" s="127"/>
      <c r="N76" s="127"/>
      <c r="O76" s="127"/>
      <c r="P76" s="127"/>
      <c r="Q76" s="127"/>
    </row>
    <row r="77" spans="1:17" x14ac:dyDescent="0.25">
      <c r="A77" s="66">
        <v>68</v>
      </c>
      <c r="B77" s="128" t="s">
        <v>136</v>
      </c>
      <c r="C77" s="168"/>
      <c r="D77" s="168"/>
      <c r="E77" s="164">
        <f>E17-E75</f>
        <v>0</v>
      </c>
      <c r="F77" s="146"/>
      <c r="G77" s="168"/>
      <c r="H77" s="168"/>
      <c r="I77" s="164">
        <f>I17-I75</f>
        <v>0</v>
      </c>
      <c r="J77" s="146"/>
      <c r="K77" s="168"/>
      <c r="L77" s="168"/>
      <c r="M77" s="164">
        <f>M17-M75</f>
        <v>0</v>
      </c>
      <c r="N77" s="146"/>
      <c r="O77" s="168"/>
      <c r="P77" s="168"/>
      <c r="Q77" s="166">
        <f>Q17-Q75</f>
        <v>0</v>
      </c>
    </row>
    <row r="78" spans="1:17" x14ac:dyDescent="0.25">
      <c r="A78" s="66">
        <v>69</v>
      </c>
      <c r="B78" s="162" t="s">
        <v>128</v>
      </c>
      <c r="C78" s="169"/>
      <c r="D78" s="169"/>
      <c r="E78" s="165">
        <f>+E77-C13</f>
        <v>0</v>
      </c>
      <c r="F78" s="163"/>
      <c r="G78" s="169"/>
      <c r="H78" s="169"/>
      <c r="I78" s="165">
        <f>+I77-G13</f>
        <v>0</v>
      </c>
      <c r="J78" s="163"/>
      <c r="K78" s="169"/>
      <c r="L78" s="169"/>
      <c r="M78" s="165">
        <f>+M77-K13</f>
        <v>0</v>
      </c>
      <c r="N78" s="163"/>
      <c r="O78" s="169"/>
      <c r="P78" s="169"/>
      <c r="Q78" s="167">
        <f>+Q77-O13</f>
        <v>0</v>
      </c>
    </row>
    <row r="79" spans="1:17" ht="15.75" thickBot="1" x14ac:dyDescent="0.3">
      <c r="A79" s="66">
        <v>70</v>
      </c>
      <c r="B79" s="59" t="s">
        <v>113</v>
      </c>
      <c r="C79" s="135"/>
      <c r="D79" s="135"/>
      <c r="E79" s="135"/>
      <c r="F79" s="135"/>
      <c r="G79" s="135"/>
      <c r="H79" s="135"/>
      <c r="I79" s="135"/>
      <c r="J79" s="135"/>
      <c r="K79" s="135"/>
      <c r="L79" s="135"/>
      <c r="M79" s="135"/>
      <c r="N79" s="135"/>
      <c r="O79" s="135"/>
      <c r="P79" s="135"/>
      <c r="Q79" s="147"/>
    </row>
    <row r="80" spans="1:17" x14ac:dyDescent="0.25">
      <c r="A80" s="126"/>
    </row>
    <row r="81" spans="1:17" x14ac:dyDescent="0.25">
      <c r="A81" s="66">
        <v>72</v>
      </c>
      <c r="B81" s="77" t="s">
        <v>137</v>
      </c>
      <c r="C81" s="72">
        <f>E17+I17+M17+Q17</f>
        <v>0</v>
      </c>
    </row>
    <row r="82" spans="1:17" x14ac:dyDescent="0.25">
      <c r="A82" s="66">
        <v>71</v>
      </c>
      <c r="B82" s="77" t="s">
        <v>138</v>
      </c>
      <c r="C82" s="72">
        <f>E75+I75+M75+Q75</f>
        <v>0</v>
      </c>
    </row>
    <row r="83" spans="1:17" x14ac:dyDescent="0.25">
      <c r="A83" s="66">
        <v>73</v>
      </c>
      <c r="B83" s="68" t="s">
        <v>0</v>
      </c>
      <c r="C83" s="78">
        <f>C81-C82</f>
        <v>0</v>
      </c>
    </row>
    <row r="84" spans="1:17" ht="15.75" thickBot="1" x14ac:dyDescent="0.3"/>
    <row r="85" spans="1:17" ht="15.75" thickBot="1" x14ac:dyDescent="0.3">
      <c r="A85" s="66">
        <v>74</v>
      </c>
      <c r="B85" s="170" t="s">
        <v>25</v>
      </c>
      <c r="C85" s="171">
        <f t="shared" ref="C85:D85" si="27">C60+C71</f>
        <v>0</v>
      </c>
      <c r="D85" s="171">
        <f t="shared" si="27"/>
        <v>0</v>
      </c>
      <c r="E85" s="172">
        <f>E60+E71</f>
        <v>0</v>
      </c>
      <c r="F85" s="173"/>
      <c r="G85" s="171">
        <f t="shared" ref="G85:H85" si="28">G60+G71</f>
        <v>0</v>
      </c>
      <c r="H85" s="171">
        <f t="shared" si="28"/>
        <v>0</v>
      </c>
      <c r="I85" s="172">
        <f>I60+I71</f>
        <v>0</v>
      </c>
      <c r="J85" s="173"/>
      <c r="K85" s="171">
        <f t="shared" ref="K85:L85" si="29">K60+K71</f>
        <v>0</v>
      </c>
      <c r="L85" s="171">
        <f t="shared" si="29"/>
        <v>0</v>
      </c>
      <c r="M85" s="172">
        <f>M60+M71</f>
        <v>0</v>
      </c>
      <c r="N85" s="173"/>
      <c r="O85" s="171">
        <f t="shared" ref="O85:P85" si="30">O60+O71</f>
        <v>0</v>
      </c>
      <c r="P85" s="171">
        <f t="shared" si="30"/>
        <v>0</v>
      </c>
      <c r="Q85" s="174">
        <f>Q60+Q71</f>
        <v>0</v>
      </c>
    </row>
    <row r="87" spans="1:17" x14ac:dyDescent="0.25">
      <c r="A87" s="66">
        <v>75</v>
      </c>
      <c r="B87" s="80" t="s">
        <v>13</v>
      </c>
    </row>
    <row r="88" spans="1:17" x14ac:dyDescent="0.25">
      <c r="A88" s="79"/>
    </row>
  </sheetData>
  <sheetProtection algorithmName="SHA-512" hashValue="stp3J//r7cMijKzrhVivvvVF9L6EFzXTbAR5Xz4iN64G0SS0GrPgiwGSquISymcGpXq9wwIR5BiG7xqc9feBLQ==" saltValue="dEGvWWnIdcujbv7KLahmEg==" spinCount="100000" sheet="1" insertRows="0"/>
  <mergeCells count="10">
    <mergeCell ref="C19:E19"/>
    <mergeCell ref="G19:I19"/>
    <mergeCell ref="K19:M19"/>
    <mergeCell ref="O19:Q19"/>
    <mergeCell ref="B8:B9"/>
    <mergeCell ref="B19:B20"/>
    <mergeCell ref="O8:Q8"/>
    <mergeCell ref="K8:M8"/>
    <mergeCell ref="G8:I8"/>
    <mergeCell ref="C8:E8"/>
  </mergeCells>
  <pageMargins left="0.25" right="0.25" top="0.75" bottom="0.75" header="0.3" footer="0.3"/>
  <pageSetup scale="63"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8" tint="0.79998168889431442"/>
    <pageSetUpPr fitToPage="1"/>
  </sheetPr>
  <dimension ref="A1:H52"/>
  <sheetViews>
    <sheetView showGridLines="0" zoomScale="140" zoomScaleNormal="140" workbookViewId="0">
      <selection activeCell="E9" sqref="E9"/>
    </sheetView>
  </sheetViews>
  <sheetFormatPr defaultColWidth="9" defaultRowHeight="15" x14ac:dyDescent="0.25"/>
  <cols>
    <col min="1" max="1" width="4.5703125" style="45" customWidth="1"/>
    <col min="3" max="3" width="33.85546875" customWidth="1"/>
    <col min="5" max="8" width="13" customWidth="1"/>
    <col min="9" max="9" width="13.5703125" customWidth="1"/>
  </cols>
  <sheetData>
    <row r="1" spans="1:8" x14ac:dyDescent="0.25">
      <c r="A1" s="66" t="s">
        <v>111</v>
      </c>
      <c r="B1" s="13" t="s">
        <v>100</v>
      </c>
      <c r="C1" s="14"/>
      <c r="D1" s="14"/>
      <c r="E1" s="14"/>
      <c r="F1" s="14"/>
      <c r="G1" s="14"/>
      <c r="H1" s="14"/>
    </row>
    <row r="2" spans="1:8" x14ac:dyDescent="0.25">
      <c r="A2" s="45">
        <v>1</v>
      </c>
      <c r="B2" s="15" t="str">
        <f>'Financial Projections'!B2</f>
        <v>Institution Requesting New Program</v>
      </c>
      <c r="C2" s="15"/>
      <c r="D2" s="15"/>
      <c r="E2" s="177">
        <f>'Financial Projections'!C2</f>
        <v>0</v>
      </c>
      <c r="F2" s="16"/>
      <c r="G2" s="17"/>
    </row>
    <row r="3" spans="1:8" x14ac:dyDescent="0.25">
      <c r="A3" s="45">
        <v>2</v>
      </c>
      <c r="B3" s="15" t="s">
        <v>41</v>
      </c>
      <c r="C3" s="15"/>
      <c r="D3" s="15"/>
      <c r="E3" s="177">
        <f>'Financial Projections'!C3</f>
        <v>0</v>
      </c>
      <c r="F3" s="16"/>
      <c r="G3" s="17"/>
    </row>
    <row r="4" spans="1:8" x14ac:dyDescent="0.25">
      <c r="A4" s="45">
        <v>3</v>
      </c>
      <c r="B4" s="15" t="s">
        <v>38</v>
      </c>
      <c r="C4" s="15"/>
      <c r="D4" s="15"/>
      <c r="E4" s="177">
        <f>'Financial Projections'!C5</f>
        <v>0</v>
      </c>
      <c r="F4" s="16"/>
      <c r="G4" s="17"/>
    </row>
    <row r="5" spans="1:8" x14ac:dyDescent="0.25">
      <c r="A5" s="45">
        <v>4</v>
      </c>
      <c r="B5" s="15" t="s">
        <v>39</v>
      </c>
      <c r="C5" s="15"/>
      <c r="D5" s="15"/>
      <c r="E5" s="176">
        <f>'Financial Projections'!C6</f>
        <v>0</v>
      </c>
      <c r="F5" s="16"/>
      <c r="G5" s="17"/>
    </row>
    <row r="7" spans="1:8" ht="15.75" thickBot="1" x14ac:dyDescent="0.3">
      <c r="A7" s="45">
        <v>5</v>
      </c>
      <c r="B7" t="s">
        <v>91</v>
      </c>
    </row>
    <row r="8" spans="1:8" x14ac:dyDescent="0.25">
      <c r="B8" s="46" t="s">
        <v>104</v>
      </c>
      <c r="C8" s="47"/>
      <c r="D8" s="47"/>
      <c r="E8" s="270" t="s">
        <v>26</v>
      </c>
      <c r="F8" s="270" t="s">
        <v>27</v>
      </c>
      <c r="G8" s="270" t="s">
        <v>28</v>
      </c>
      <c r="H8" s="271" t="s">
        <v>29</v>
      </c>
    </row>
    <row r="9" spans="1:8" x14ac:dyDescent="0.25">
      <c r="A9" s="45">
        <v>6</v>
      </c>
      <c r="B9" s="49"/>
      <c r="C9" t="s">
        <v>106</v>
      </c>
      <c r="E9" s="18"/>
      <c r="F9" s="18"/>
      <c r="G9" s="18"/>
      <c r="H9" s="203"/>
    </row>
    <row r="10" spans="1:8" x14ac:dyDescent="0.25">
      <c r="B10" s="49"/>
      <c r="E10" s="48"/>
      <c r="F10" s="48"/>
      <c r="G10" s="48"/>
      <c r="H10" s="204"/>
    </row>
    <row r="11" spans="1:8" x14ac:dyDescent="0.25">
      <c r="A11" s="45">
        <v>7</v>
      </c>
      <c r="B11" s="49"/>
      <c r="C11" t="s">
        <v>107</v>
      </c>
      <c r="E11" s="273"/>
      <c r="F11" s="273">
        <f>E17</f>
        <v>0</v>
      </c>
      <c r="G11" s="273">
        <f>F17</f>
        <v>0</v>
      </c>
      <c r="H11" s="274">
        <f>G17</f>
        <v>0</v>
      </c>
    </row>
    <row r="12" spans="1:8" x14ac:dyDescent="0.25">
      <c r="A12" s="45">
        <v>8</v>
      </c>
      <c r="B12" s="49"/>
      <c r="C12" t="s">
        <v>115</v>
      </c>
      <c r="E12" s="273"/>
      <c r="F12" s="275"/>
      <c r="G12" s="275"/>
      <c r="H12" s="276"/>
    </row>
    <row r="13" spans="1:8" x14ac:dyDescent="0.25">
      <c r="A13" s="45">
        <v>9</v>
      </c>
      <c r="B13" s="49"/>
      <c r="C13" t="s">
        <v>109</v>
      </c>
      <c r="E13" s="275"/>
      <c r="F13" s="275"/>
      <c r="G13" s="275"/>
      <c r="H13" s="276"/>
    </row>
    <row r="14" spans="1:8" x14ac:dyDescent="0.25">
      <c r="A14" s="45">
        <v>10</v>
      </c>
      <c r="B14" s="49"/>
      <c r="C14" t="s">
        <v>108</v>
      </c>
      <c r="E14" s="275"/>
      <c r="F14" s="275"/>
      <c r="G14" s="275"/>
      <c r="H14" s="276"/>
    </row>
    <row r="15" spans="1:8" x14ac:dyDescent="0.25">
      <c r="A15" s="45">
        <v>11</v>
      </c>
      <c r="B15" s="50" t="s">
        <v>208</v>
      </c>
      <c r="C15" s="51"/>
      <c r="D15" s="52"/>
      <c r="E15" s="277">
        <f>SUM(E11:E14)</f>
        <v>0</v>
      </c>
      <c r="F15" s="277">
        <f>SUM(F11:F14)</f>
        <v>0</v>
      </c>
      <c r="G15" s="277">
        <f>SUM(G11:G14)</f>
        <v>0</v>
      </c>
      <c r="H15" s="277">
        <f>SUM(H11:H14)</f>
        <v>0</v>
      </c>
    </row>
    <row r="16" spans="1:8" x14ac:dyDescent="0.25">
      <c r="A16" s="45">
        <v>12</v>
      </c>
      <c r="B16" s="49"/>
      <c r="C16" t="s">
        <v>202</v>
      </c>
      <c r="E16" s="275"/>
      <c r="F16" s="275"/>
      <c r="G16" s="275"/>
      <c r="H16" s="276"/>
    </row>
    <row r="17" spans="1:8" x14ac:dyDescent="0.25">
      <c r="A17" s="45">
        <v>13</v>
      </c>
      <c r="B17" s="49"/>
      <c r="C17" t="s">
        <v>203</v>
      </c>
      <c r="E17" s="273">
        <f>+E15+E16</f>
        <v>0</v>
      </c>
      <c r="F17" s="273">
        <f>+F15+F16</f>
        <v>0</v>
      </c>
      <c r="G17" s="273">
        <f>+G15+G16</f>
        <v>0</v>
      </c>
      <c r="H17" s="274">
        <f>+H15+H16</f>
        <v>0</v>
      </c>
    </row>
    <row r="18" spans="1:8" x14ac:dyDescent="0.25">
      <c r="A18" s="45">
        <v>14</v>
      </c>
      <c r="B18" s="57" t="s">
        <v>103</v>
      </c>
      <c r="C18" s="51"/>
      <c r="D18" s="52"/>
      <c r="E18" s="18"/>
      <c r="F18" s="18"/>
      <c r="G18" s="18"/>
      <c r="H18" s="203"/>
    </row>
    <row r="19" spans="1:8" x14ac:dyDescent="0.25">
      <c r="A19" s="45">
        <v>15</v>
      </c>
      <c r="B19" s="58" t="s">
        <v>114</v>
      </c>
      <c r="D19" s="272"/>
      <c r="E19" s="18"/>
      <c r="F19" s="18"/>
      <c r="G19" s="18"/>
      <c r="H19" s="203"/>
    </row>
    <row r="20" spans="1:8" ht="15.75" thickBot="1" x14ac:dyDescent="0.3">
      <c r="A20" s="45">
        <v>16</v>
      </c>
      <c r="B20" s="53" t="s">
        <v>110</v>
      </c>
      <c r="C20" s="54"/>
      <c r="D20" s="55"/>
      <c r="E20" s="7"/>
      <c r="F20" s="237"/>
      <c r="G20" s="237"/>
      <c r="H20" s="278"/>
    </row>
    <row r="21" spans="1:8" ht="15" customHeight="1" x14ac:dyDescent="0.25">
      <c r="B21" s="58" t="s">
        <v>206</v>
      </c>
      <c r="C21" s="48"/>
      <c r="D21" s="279" t="s">
        <v>101</v>
      </c>
      <c r="F21" s="290" t="s">
        <v>204</v>
      </c>
      <c r="G21" s="291"/>
      <c r="H21" s="292"/>
    </row>
    <row r="22" spans="1:8" ht="15" customHeight="1" x14ac:dyDescent="0.25">
      <c r="A22" s="45">
        <v>17</v>
      </c>
      <c r="B22" s="58"/>
      <c r="C22" s="48" t="s">
        <v>42</v>
      </c>
      <c r="D22" s="280"/>
      <c r="F22" s="293" t="s">
        <v>205</v>
      </c>
      <c r="G22" s="294"/>
      <c r="H22" s="295"/>
    </row>
    <row r="23" spans="1:8" ht="15.75" thickBot="1" x14ac:dyDescent="0.3">
      <c r="A23" s="45">
        <v>18</v>
      </c>
      <c r="B23" s="58"/>
      <c r="C23" s="48" t="s">
        <v>34</v>
      </c>
      <c r="D23" s="280"/>
      <c r="F23" s="296"/>
      <c r="G23" s="297"/>
      <c r="H23" s="298"/>
    </row>
    <row r="24" spans="1:8" x14ac:dyDescent="0.25">
      <c r="B24" s="58"/>
      <c r="C24" s="48"/>
      <c r="D24" s="48"/>
      <c r="H24" s="56"/>
    </row>
    <row r="25" spans="1:8" x14ac:dyDescent="0.25">
      <c r="B25" s="58" t="s">
        <v>207</v>
      </c>
      <c r="C25" s="48"/>
      <c r="D25" s="48"/>
      <c r="H25" s="56"/>
    </row>
    <row r="26" spans="1:8" x14ac:dyDescent="0.25">
      <c r="A26" s="45">
        <v>19</v>
      </c>
      <c r="B26" s="58"/>
      <c r="C26" s="48" t="s">
        <v>105</v>
      </c>
      <c r="D26" s="280"/>
      <c r="H26" s="56"/>
    </row>
    <row r="27" spans="1:8" x14ac:dyDescent="0.25">
      <c r="A27" s="45">
        <v>20</v>
      </c>
      <c r="B27" s="58"/>
      <c r="C27" s="48" t="s">
        <v>34</v>
      </c>
      <c r="D27" s="280"/>
      <c r="H27" s="56"/>
    </row>
    <row r="28" spans="1:8" ht="15.75" thickBot="1" x14ac:dyDescent="0.3">
      <c r="B28" s="59"/>
      <c r="C28" s="60"/>
      <c r="D28" s="60"/>
      <c r="E28" s="60"/>
      <c r="F28" s="60"/>
      <c r="G28" s="60"/>
      <c r="H28" s="61"/>
    </row>
    <row r="29" spans="1:8" x14ac:dyDescent="0.25">
      <c r="B29" s="48"/>
      <c r="C29" s="48"/>
      <c r="D29" s="48"/>
      <c r="E29" s="62" t="s">
        <v>26</v>
      </c>
      <c r="F29" s="62" t="s">
        <v>27</v>
      </c>
      <c r="G29" s="62" t="s">
        <v>28</v>
      </c>
      <c r="H29" s="62" t="s">
        <v>29</v>
      </c>
    </row>
    <row r="30" spans="1:8" x14ac:dyDescent="0.25">
      <c r="A30" s="45">
        <v>21</v>
      </c>
      <c r="B30" s="48" t="s">
        <v>199</v>
      </c>
      <c r="D30" s="181"/>
      <c r="E30" s="178">
        <f>E15*(1-E20)</f>
        <v>0</v>
      </c>
      <c r="F30" s="178">
        <f>F15*(1-F20)</f>
        <v>0</v>
      </c>
      <c r="G30" s="178">
        <f>G15*(1-G20)</f>
        <v>0</v>
      </c>
      <c r="H30" s="178">
        <f>H15*(1-H20)</f>
        <v>0</v>
      </c>
    </row>
    <row r="31" spans="1:8" x14ac:dyDescent="0.25">
      <c r="A31" s="45">
        <v>22</v>
      </c>
      <c r="B31" s="48" t="s">
        <v>200</v>
      </c>
      <c r="D31" s="181"/>
      <c r="E31" s="178">
        <f>E15*E20</f>
        <v>0</v>
      </c>
      <c r="F31" s="178">
        <f>F15*F20</f>
        <v>0</v>
      </c>
      <c r="G31" s="178">
        <f>G15*G20</f>
        <v>0</v>
      </c>
      <c r="H31" s="178">
        <f>H15*H20</f>
        <v>0</v>
      </c>
    </row>
    <row r="32" spans="1:8" x14ac:dyDescent="0.25">
      <c r="B32" s="48"/>
      <c r="D32" s="48"/>
      <c r="E32" s="179"/>
      <c r="F32" s="179"/>
      <c r="G32" s="179"/>
      <c r="H32" s="179"/>
    </row>
    <row r="33" spans="1:8" x14ac:dyDescent="0.25">
      <c r="A33" s="45">
        <v>25</v>
      </c>
      <c r="B33" s="48" t="s">
        <v>197</v>
      </c>
      <c r="D33" s="181"/>
      <c r="E33" s="178">
        <f>(E30*E18)*E19</f>
        <v>0</v>
      </c>
      <c r="F33" s="178">
        <f>(F30*F18)*F19</f>
        <v>0</v>
      </c>
      <c r="G33" s="178">
        <f>(G30*G18)*G19</f>
        <v>0</v>
      </c>
      <c r="H33" s="178">
        <f>(H30*H18)*H19</f>
        <v>0</v>
      </c>
    </row>
    <row r="34" spans="1:8" x14ac:dyDescent="0.25">
      <c r="A34" s="45">
        <v>26</v>
      </c>
      <c r="B34" s="48" t="s">
        <v>198</v>
      </c>
      <c r="D34" s="181"/>
      <c r="E34" s="178">
        <f>(E31*E18)*E19</f>
        <v>0</v>
      </c>
      <c r="F34" s="178">
        <f>(F31*F18)*F19</f>
        <v>0</v>
      </c>
      <c r="G34" s="178">
        <f>(G31*G18)*G19</f>
        <v>0</v>
      </c>
      <c r="H34" s="178">
        <f>(H31*H18)*H19</f>
        <v>0</v>
      </c>
    </row>
    <row r="35" spans="1:8" x14ac:dyDescent="0.25">
      <c r="B35" s="48"/>
      <c r="C35" s="48"/>
      <c r="D35" s="48"/>
      <c r="E35" s="62"/>
      <c r="F35" s="62"/>
      <c r="G35" s="62"/>
      <c r="H35" s="62"/>
    </row>
    <row r="36" spans="1:8" x14ac:dyDescent="0.25">
      <c r="A36" s="45">
        <v>27</v>
      </c>
      <c r="B36" s="48" t="s">
        <v>84</v>
      </c>
      <c r="C36" s="48"/>
      <c r="D36" s="48"/>
      <c r="E36" s="48"/>
      <c r="F36" s="48"/>
    </row>
    <row r="37" spans="1:8" x14ac:dyDescent="0.25">
      <c r="A37" s="45">
        <v>28</v>
      </c>
      <c r="B37" s="48"/>
      <c r="C37" s="48" t="s">
        <v>42</v>
      </c>
      <c r="D37" s="180"/>
      <c r="E37" s="11">
        <f>E33*$D$22</f>
        <v>0</v>
      </c>
      <c r="F37" s="11">
        <f t="shared" ref="F37:H37" si="0">F33*$D$22</f>
        <v>0</v>
      </c>
      <c r="G37" s="11">
        <f t="shared" si="0"/>
        <v>0</v>
      </c>
      <c r="H37" s="11">
        <f t="shared" si="0"/>
        <v>0</v>
      </c>
    </row>
    <row r="38" spans="1:8" x14ac:dyDescent="0.25">
      <c r="A38" s="45">
        <v>29</v>
      </c>
      <c r="B38" s="48"/>
      <c r="C38" s="48" t="s">
        <v>34</v>
      </c>
      <c r="D38" s="180"/>
      <c r="E38" s="11">
        <f>E34*$D$23</f>
        <v>0</v>
      </c>
      <c r="F38" s="11">
        <f t="shared" ref="F38:H38" si="1">F34*$D$23</f>
        <v>0</v>
      </c>
      <c r="G38" s="11">
        <f t="shared" si="1"/>
        <v>0</v>
      </c>
      <c r="H38" s="11">
        <f t="shared" si="1"/>
        <v>0</v>
      </c>
    </row>
    <row r="39" spans="1:8" x14ac:dyDescent="0.25">
      <c r="B39" s="48"/>
      <c r="C39" s="48"/>
      <c r="D39" s="48"/>
      <c r="E39" s="63"/>
      <c r="F39" s="63"/>
      <c r="G39" s="63"/>
      <c r="H39" s="63"/>
    </row>
    <row r="40" spans="1:8" x14ac:dyDescent="0.25">
      <c r="A40" s="45">
        <v>30</v>
      </c>
      <c r="B40" s="48" t="s">
        <v>85</v>
      </c>
      <c r="C40" s="48"/>
      <c r="D40" s="48"/>
      <c r="E40" s="63"/>
      <c r="F40" s="63"/>
      <c r="G40" s="63"/>
      <c r="H40" s="63"/>
    </row>
    <row r="41" spans="1:8" x14ac:dyDescent="0.25">
      <c r="A41" s="45">
        <v>31</v>
      </c>
      <c r="B41" s="48"/>
      <c r="C41" s="48" t="s">
        <v>42</v>
      </c>
      <c r="D41" s="180"/>
      <c r="E41" s="11">
        <f>E33*$D$26</f>
        <v>0</v>
      </c>
      <c r="F41" s="11">
        <f t="shared" ref="F41:H41" si="2">F33*$D$26</f>
        <v>0</v>
      </c>
      <c r="G41" s="11">
        <f t="shared" si="2"/>
        <v>0</v>
      </c>
      <c r="H41" s="11">
        <f t="shared" si="2"/>
        <v>0</v>
      </c>
    </row>
    <row r="42" spans="1:8" x14ac:dyDescent="0.25">
      <c r="A42" s="45">
        <v>32</v>
      </c>
      <c r="B42" s="48"/>
      <c r="C42" s="48" t="s">
        <v>34</v>
      </c>
      <c r="D42" s="180"/>
      <c r="E42" s="11">
        <f>E34*$D$27</f>
        <v>0</v>
      </c>
      <c r="F42" s="11">
        <f t="shared" ref="F42:H42" si="3">F34*$D$27</f>
        <v>0</v>
      </c>
      <c r="G42" s="11">
        <f t="shared" si="3"/>
        <v>0</v>
      </c>
      <c r="H42" s="11">
        <f t="shared" si="3"/>
        <v>0</v>
      </c>
    </row>
    <row r="43" spans="1:8" x14ac:dyDescent="0.25">
      <c r="B43" s="48"/>
      <c r="C43" s="48"/>
      <c r="D43" s="48"/>
      <c r="E43" s="63"/>
      <c r="F43" s="63"/>
      <c r="G43" s="63"/>
      <c r="H43" s="63"/>
    </row>
    <row r="44" spans="1:8" x14ac:dyDescent="0.25">
      <c r="A44" s="45">
        <v>33</v>
      </c>
      <c r="B44" s="48" t="s">
        <v>43</v>
      </c>
      <c r="C44" s="48"/>
      <c r="D44" s="48"/>
      <c r="E44" s="63"/>
      <c r="F44" s="63"/>
      <c r="G44" s="63"/>
      <c r="H44" s="63"/>
    </row>
    <row r="45" spans="1:8" x14ac:dyDescent="0.25">
      <c r="A45" s="45">
        <v>34</v>
      </c>
      <c r="B45" s="48"/>
      <c r="C45" s="48" t="s">
        <v>44</v>
      </c>
      <c r="D45" s="48"/>
      <c r="E45" s="11">
        <f>E37+E38</f>
        <v>0</v>
      </c>
      <c r="F45" s="11">
        <f>F37+F38</f>
        <v>0</v>
      </c>
      <c r="G45" s="11">
        <f>G37+G38</f>
        <v>0</v>
      </c>
      <c r="H45" s="11">
        <f>H37+H38</f>
        <v>0</v>
      </c>
    </row>
    <row r="46" spans="1:8" x14ac:dyDescent="0.25">
      <c r="A46" s="45">
        <v>35</v>
      </c>
      <c r="B46" s="48"/>
      <c r="C46" s="48" t="s">
        <v>45</v>
      </c>
      <c r="D46" s="48"/>
      <c r="E46" s="11">
        <f>E41+E42</f>
        <v>0</v>
      </c>
      <c r="F46" s="11">
        <f>F41+F42</f>
        <v>0</v>
      </c>
      <c r="G46" s="11">
        <f>G41+G42</f>
        <v>0</v>
      </c>
      <c r="H46" s="11">
        <f>H41+H42</f>
        <v>0</v>
      </c>
    </row>
    <row r="47" spans="1:8" x14ac:dyDescent="0.25">
      <c r="A47" s="45">
        <v>36</v>
      </c>
      <c r="B47" s="48" t="s">
        <v>99</v>
      </c>
      <c r="C47" s="48"/>
      <c r="D47" s="48"/>
      <c r="E47" s="64">
        <f>SUM(E45:E46)</f>
        <v>0</v>
      </c>
      <c r="F47" s="64">
        <f t="shared" ref="F47:H47" si="4">SUM(F45:F46)</f>
        <v>0</v>
      </c>
      <c r="G47" s="64">
        <f t="shared" si="4"/>
        <v>0</v>
      </c>
      <c r="H47" s="64">
        <f t="shared" si="4"/>
        <v>0</v>
      </c>
    </row>
    <row r="48" spans="1:8" x14ac:dyDescent="0.25">
      <c r="D48" s="65"/>
    </row>
    <row r="49" spans="1:8" x14ac:dyDescent="0.25">
      <c r="A49" s="45">
        <v>37</v>
      </c>
      <c r="B49" t="s">
        <v>102</v>
      </c>
      <c r="E49" s="12">
        <f>E30+E31</f>
        <v>0</v>
      </c>
      <c r="F49" s="12">
        <f t="shared" ref="F49:H49" si="5">F30+F31</f>
        <v>0</v>
      </c>
      <c r="G49" s="12">
        <f t="shared" si="5"/>
        <v>0</v>
      </c>
      <c r="H49" s="12">
        <f t="shared" si="5"/>
        <v>0</v>
      </c>
    </row>
    <row r="52" spans="1:8" x14ac:dyDescent="0.25">
      <c r="A52" s="45">
        <v>38</v>
      </c>
    </row>
  </sheetData>
  <sheetProtection algorithmName="SHA-512" hashValue="R5FfC/KpSOBS3dJDTzzgXR5v8A+1Byt2IZuHvQkIMEAj9lqnjYTVO9YNzQtmhSubcMn/zJsXEYNvvcRXeoUzxQ==" saltValue="lSR1i81a4EIxc9pXV4EPEg==" spinCount="100000" sheet="1" insertRows="0"/>
  <protectedRanges>
    <protectedRange sqref="E9:H9 E13:H14 D22:D23 D26:D27 F16:H17 E18:H20 F12:H12 E16" name="Range1"/>
  </protectedRanges>
  <mergeCells count="2">
    <mergeCell ref="F21:H21"/>
    <mergeCell ref="F22:H23"/>
  </mergeCells>
  <hyperlinks>
    <hyperlink ref="F22" r:id="rId1" xr:uid="{B5C4B6D0-C4E6-4E19-8F5D-C9C2ACC93102}"/>
  </hyperlinks>
  <pageMargins left="0.25" right="0.25" top="0.75" bottom="0.75" header="0.3" footer="0.3"/>
  <pageSetup scale="69" fitToHeight="0" orientation="portrait" r:id="rId2"/>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5" tint="0.79998168889431442"/>
    <pageSetUpPr fitToPage="1"/>
  </sheetPr>
  <dimension ref="A1:V23"/>
  <sheetViews>
    <sheetView showGridLines="0" zoomScale="130" zoomScaleNormal="130" workbookViewId="0">
      <selection activeCell="B9" sqref="B9"/>
    </sheetView>
  </sheetViews>
  <sheetFormatPr defaultColWidth="9" defaultRowHeight="15" x14ac:dyDescent="0.25"/>
  <cols>
    <col min="1" max="1" width="6" style="19" customWidth="1"/>
    <col min="2" max="2" width="25" style="19" customWidth="1"/>
    <col min="3" max="3" width="38.7109375" style="19" customWidth="1"/>
    <col min="4" max="4" width="14.85546875" style="19" customWidth="1"/>
    <col min="5" max="5" width="12.85546875" style="19" customWidth="1"/>
    <col min="6" max="6" width="11.28515625" style="19" bestFit="1" customWidth="1"/>
    <col min="7" max="7" width="13.85546875" style="10" customWidth="1"/>
    <col min="8" max="10" width="11.28515625" style="10" customWidth="1"/>
    <col min="11" max="11" width="0.42578125" style="10" customWidth="1"/>
    <col min="12" max="14" width="11.28515625" style="10" customWidth="1"/>
    <col min="15" max="15" width="0.42578125" style="10" customWidth="1"/>
    <col min="16" max="18" width="11.28515625" style="10" customWidth="1"/>
    <col min="19" max="19" width="0.42578125" style="10" customWidth="1"/>
    <col min="20" max="22" width="11.28515625" style="10" customWidth="1"/>
    <col min="23" max="16384" width="9" style="10"/>
  </cols>
  <sheetData>
    <row r="1" spans="1:22" ht="18.75" x14ac:dyDescent="0.3">
      <c r="A1" s="66" t="s">
        <v>111</v>
      </c>
      <c r="B1" s="20" t="s">
        <v>87</v>
      </c>
      <c r="C1" s="21"/>
      <c r="D1" s="21"/>
      <c r="E1" s="21"/>
      <c r="F1" s="21"/>
      <c r="G1" s="22"/>
      <c r="H1" s="22"/>
      <c r="I1" s="22"/>
      <c r="J1" s="22"/>
      <c r="K1" s="22"/>
      <c r="L1" s="22"/>
      <c r="M1" s="22"/>
      <c r="N1" s="22"/>
      <c r="O1" s="22"/>
      <c r="P1" s="22"/>
      <c r="Q1" s="22"/>
      <c r="R1" s="22"/>
      <c r="S1" s="22"/>
      <c r="T1" s="22"/>
      <c r="U1" s="22"/>
      <c r="V1" s="22"/>
    </row>
    <row r="2" spans="1:22" x14ac:dyDescent="0.25">
      <c r="A2" s="19">
        <v>1</v>
      </c>
      <c r="B2" s="15" t="str">
        <f>'Financial Projections'!B2</f>
        <v>Institution Requesting New Program</v>
      </c>
      <c r="C2" s="191"/>
      <c r="D2" s="193">
        <f>'Financial Projections'!C2</f>
        <v>0</v>
      </c>
      <c r="E2" s="194"/>
    </row>
    <row r="3" spans="1:22" x14ac:dyDescent="0.25">
      <c r="A3" s="19">
        <v>2</v>
      </c>
      <c r="B3" s="15" t="s">
        <v>41</v>
      </c>
      <c r="C3" s="192"/>
      <c r="D3" s="193">
        <f>'Financial Projections'!C3</f>
        <v>0</v>
      </c>
      <c r="E3" s="194"/>
    </row>
    <row r="4" spans="1:22" x14ac:dyDescent="0.25">
      <c r="A4" s="19">
        <v>3</v>
      </c>
      <c r="B4" s="15" t="s">
        <v>38</v>
      </c>
      <c r="C4" s="192"/>
      <c r="D4" s="193">
        <f>'Financial Projections'!C5</f>
        <v>0</v>
      </c>
      <c r="E4" s="194"/>
    </row>
    <row r="5" spans="1:22" x14ac:dyDescent="0.25">
      <c r="A5" s="19">
        <v>4</v>
      </c>
      <c r="B5" s="15" t="s">
        <v>39</v>
      </c>
      <c r="C5" s="192"/>
      <c r="D5" s="195">
        <f>'Financial Projections'!C6</f>
        <v>0</v>
      </c>
      <c r="E5" s="194"/>
    </row>
    <row r="6" spans="1:22" ht="15.75" thickBot="1" x14ac:dyDescent="0.3">
      <c r="B6" s="23"/>
      <c r="H6" s="253"/>
    </row>
    <row r="7" spans="1:22" x14ac:dyDescent="0.25">
      <c r="B7" s="185" t="s">
        <v>4</v>
      </c>
      <c r="C7" s="186"/>
      <c r="D7" s="186"/>
      <c r="E7" s="186"/>
      <c r="F7" s="186"/>
      <c r="G7" s="187"/>
      <c r="H7" s="284" t="s">
        <v>124</v>
      </c>
      <c r="I7" s="284"/>
      <c r="J7" s="284"/>
      <c r="K7" s="138"/>
      <c r="L7" s="284" t="s">
        <v>125</v>
      </c>
      <c r="M7" s="284"/>
      <c r="N7" s="284"/>
      <c r="O7" s="141"/>
      <c r="P7" s="284" t="s">
        <v>126</v>
      </c>
      <c r="Q7" s="284"/>
      <c r="R7" s="284"/>
      <c r="S7" s="138"/>
      <c r="T7" s="284" t="s">
        <v>127</v>
      </c>
      <c r="U7" s="284"/>
      <c r="V7" s="285"/>
    </row>
    <row r="8" spans="1:22" ht="75" x14ac:dyDescent="0.25">
      <c r="B8" s="196" t="s">
        <v>140</v>
      </c>
      <c r="C8" s="197" t="s">
        <v>139</v>
      </c>
      <c r="D8" s="197" t="s">
        <v>141</v>
      </c>
      <c r="E8" s="197" t="s">
        <v>142</v>
      </c>
      <c r="F8" s="197" t="s">
        <v>12</v>
      </c>
      <c r="G8" s="198" t="s">
        <v>33</v>
      </c>
      <c r="H8" s="199" t="s">
        <v>1</v>
      </c>
      <c r="I8" s="200" t="s">
        <v>95</v>
      </c>
      <c r="J8" s="200" t="s">
        <v>14</v>
      </c>
      <c r="K8" s="182"/>
      <c r="L8" s="200" t="s">
        <v>1</v>
      </c>
      <c r="M8" s="200" t="s">
        <v>95</v>
      </c>
      <c r="N8" s="200" t="s">
        <v>14</v>
      </c>
      <c r="O8" s="182"/>
      <c r="P8" s="200" t="s">
        <v>1</v>
      </c>
      <c r="Q8" s="200" t="s">
        <v>95</v>
      </c>
      <c r="R8" s="200" t="s">
        <v>14</v>
      </c>
      <c r="S8" s="182"/>
      <c r="T8" s="200" t="s">
        <v>1</v>
      </c>
      <c r="U8" s="200" t="s">
        <v>95</v>
      </c>
      <c r="V8" s="201" t="s">
        <v>14</v>
      </c>
    </row>
    <row r="9" spans="1:22" ht="30" x14ac:dyDescent="0.25">
      <c r="A9" s="19" t="s">
        <v>150</v>
      </c>
      <c r="B9" s="24" t="s">
        <v>92</v>
      </c>
      <c r="C9" s="25" t="s">
        <v>93</v>
      </c>
      <c r="D9" s="25" t="s">
        <v>211</v>
      </c>
      <c r="E9" s="25" t="s">
        <v>94</v>
      </c>
      <c r="F9" s="28">
        <v>44835</v>
      </c>
      <c r="G9" s="29">
        <v>45565</v>
      </c>
      <c r="H9" s="27"/>
      <c r="I9" s="9"/>
      <c r="J9" s="34">
        <f>SUM(H9:I9)</f>
        <v>0</v>
      </c>
      <c r="K9" s="183"/>
      <c r="L9" s="9"/>
      <c r="M9" s="9"/>
      <c r="N9" s="34">
        <f t="shared" ref="N9:N19" si="0">SUM(L9:M9)</f>
        <v>0</v>
      </c>
      <c r="O9" s="183"/>
      <c r="P9" s="9"/>
      <c r="Q9" s="9"/>
      <c r="R9" s="34">
        <f t="shared" ref="R9:R19" si="1">SUM(P9:Q9)</f>
        <v>0</v>
      </c>
      <c r="S9" s="183"/>
      <c r="T9" s="9"/>
      <c r="U9" s="9"/>
      <c r="V9" s="111">
        <f>SUM(T9:U9)</f>
        <v>0</v>
      </c>
    </row>
    <row r="10" spans="1:22" x14ac:dyDescent="0.25">
      <c r="A10" s="19" t="s">
        <v>151</v>
      </c>
      <c r="B10" s="24"/>
      <c r="C10" s="25"/>
      <c r="D10" s="25"/>
      <c r="E10" s="25"/>
      <c r="F10" s="25"/>
      <c r="G10" s="26"/>
      <c r="H10" s="27"/>
      <c r="I10" s="9"/>
      <c r="J10" s="34">
        <f t="shared" ref="J10:J19" si="2">SUM(H10:I10)</f>
        <v>0</v>
      </c>
      <c r="K10" s="183"/>
      <c r="L10" s="9"/>
      <c r="M10" s="9"/>
      <c r="N10" s="34">
        <f t="shared" si="0"/>
        <v>0</v>
      </c>
      <c r="O10" s="183"/>
      <c r="P10" s="9"/>
      <c r="Q10" s="9"/>
      <c r="R10" s="34">
        <f t="shared" si="1"/>
        <v>0</v>
      </c>
      <c r="S10" s="183"/>
      <c r="T10" s="9"/>
      <c r="U10" s="9"/>
      <c r="V10" s="111">
        <f t="shared" ref="V10:V19" si="3">SUM(T10:U10)</f>
        <v>0</v>
      </c>
    </row>
    <row r="11" spans="1:22" x14ac:dyDescent="0.25">
      <c r="A11" s="19" t="s">
        <v>152</v>
      </c>
      <c r="B11" s="24"/>
      <c r="C11" s="25"/>
      <c r="D11" s="25"/>
      <c r="E11" s="25"/>
      <c r="F11" s="25"/>
      <c r="G11" s="26"/>
      <c r="H11" s="27"/>
      <c r="I11" s="9"/>
      <c r="J11" s="34">
        <f t="shared" si="2"/>
        <v>0</v>
      </c>
      <c r="K11" s="183"/>
      <c r="L11" s="9"/>
      <c r="M11" s="9"/>
      <c r="N11" s="34">
        <f t="shared" si="0"/>
        <v>0</v>
      </c>
      <c r="O11" s="183"/>
      <c r="P11" s="9"/>
      <c r="Q11" s="9"/>
      <c r="R11" s="34">
        <f t="shared" si="1"/>
        <v>0</v>
      </c>
      <c r="S11" s="183"/>
      <c r="T11" s="9"/>
      <c r="U11" s="9"/>
      <c r="V11" s="111">
        <f t="shared" si="3"/>
        <v>0</v>
      </c>
    </row>
    <row r="12" spans="1:22" x14ac:dyDescent="0.25">
      <c r="A12" s="19" t="s">
        <v>153</v>
      </c>
      <c r="B12" s="24"/>
      <c r="C12" s="25"/>
      <c r="D12" s="25"/>
      <c r="E12" s="25"/>
      <c r="F12" s="25"/>
      <c r="G12" s="26"/>
      <c r="H12" s="27"/>
      <c r="I12" s="9"/>
      <c r="J12" s="34">
        <f t="shared" si="2"/>
        <v>0</v>
      </c>
      <c r="K12" s="183"/>
      <c r="L12" s="9"/>
      <c r="M12" s="9"/>
      <c r="N12" s="34">
        <f t="shared" si="0"/>
        <v>0</v>
      </c>
      <c r="O12" s="183"/>
      <c r="P12" s="9"/>
      <c r="Q12" s="9"/>
      <c r="R12" s="34">
        <f t="shared" si="1"/>
        <v>0</v>
      </c>
      <c r="S12" s="183"/>
      <c r="T12" s="9"/>
      <c r="U12" s="9"/>
      <c r="V12" s="111">
        <f t="shared" si="3"/>
        <v>0</v>
      </c>
    </row>
    <row r="13" spans="1:22" x14ac:dyDescent="0.25">
      <c r="A13" s="19" t="s">
        <v>154</v>
      </c>
      <c r="B13" s="24"/>
      <c r="C13" s="25"/>
      <c r="D13" s="25"/>
      <c r="E13" s="25"/>
      <c r="F13" s="25"/>
      <c r="G13" s="26"/>
      <c r="H13" s="27"/>
      <c r="I13" s="9"/>
      <c r="J13" s="34">
        <f t="shared" si="2"/>
        <v>0</v>
      </c>
      <c r="K13" s="183"/>
      <c r="L13" s="9"/>
      <c r="M13" s="9"/>
      <c r="N13" s="34">
        <f t="shared" si="0"/>
        <v>0</v>
      </c>
      <c r="O13" s="183"/>
      <c r="P13" s="9"/>
      <c r="Q13" s="9"/>
      <c r="R13" s="34">
        <f t="shared" si="1"/>
        <v>0</v>
      </c>
      <c r="S13" s="183"/>
      <c r="T13" s="9"/>
      <c r="U13" s="9"/>
      <c r="V13" s="111">
        <f t="shared" si="3"/>
        <v>0</v>
      </c>
    </row>
    <row r="14" spans="1:22" x14ac:dyDescent="0.25">
      <c r="A14" s="19" t="s">
        <v>158</v>
      </c>
      <c r="B14" s="24"/>
      <c r="C14" s="25"/>
      <c r="D14" s="25"/>
      <c r="E14" s="25"/>
      <c r="F14" s="25"/>
      <c r="G14" s="26"/>
      <c r="H14" s="27"/>
      <c r="I14" s="9"/>
      <c r="J14" s="34">
        <f t="shared" si="2"/>
        <v>0</v>
      </c>
      <c r="K14" s="183"/>
      <c r="L14" s="9"/>
      <c r="M14" s="9"/>
      <c r="N14" s="34">
        <f t="shared" si="0"/>
        <v>0</v>
      </c>
      <c r="O14" s="183"/>
      <c r="P14" s="9"/>
      <c r="Q14" s="9"/>
      <c r="R14" s="34">
        <f t="shared" si="1"/>
        <v>0</v>
      </c>
      <c r="S14" s="183"/>
      <c r="T14" s="9"/>
      <c r="U14" s="9"/>
      <c r="V14" s="111">
        <f t="shared" si="3"/>
        <v>0</v>
      </c>
    </row>
    <row r="15" spans="1:22" x14ac:dyDescent="0.25">
      <c r="A15" s="19" t="s">
        <v>159</v>
      </c>
      <c r="B15" s="24"/>
      <c r="C15" s="25"/>
      <c r="D15" s="25"/>
      <c r="E15" s="25"/>
      <c r="F15" s="25"/>
      <c r="G15" s="26"/>
      <c r="H15" s="27"/>
      <c r="I15" s="9"/>
      <c r="J15" s="34">
        <f t="shared" si="2"/>
        <v>0</v>
      </c>
      <c r="K15" s="183"/>
      <c r="L15" s="9"/>
      <c r="M15" s="9"/>
      <c r="N15" s="34">
        <f t="shared" si="0"/>
        <v>0</v>
      </c>
      <c r="O15" s="183"/>
      <c r="P15" s="9"/>
      <c r="Q15" s="9"/>
      <c r="R15" s="34">
        <f t="shared" si="1"/>
        <v>0</v>
      </c>
      <c r="S15" s="183"/>
      <c r="T15" s="9"/>
      <c r="U15" s="9"/>
      <c r="V15" s="111">
        <f t="shared" si="3"/>
        <v>0</v>
      </c>
    </row>
    <row r="16" spans="1:22" x14ac:dyDescent="0.25">
      <c r="A16" s="19" t="s">
        <v>160</v>
      </c>
      <c r="B16" s="24"/>
      <c r="C16" s="25"/>
      <c r="D16" s="25"/>
      <c r="E16" s="25"/>
      <c r="F16" s="25"/>
      <c r="G16" s="26"/>
      <c r="H16" s="27"/>
      <c r="I16" s="9"/>
      <c r="J16" s="34">
        <f t="shared" si="2"/>
        <v>0</v>
      </c>
      <c r="K16" s="183"/>
      <c r="L16" s="9"/>
      <c r="M16" s="9"/>
      <c r="N16" s="34">
        <f t="shared" si="0"/>
        <v>0</v>
      </c>
      <c r="O16" s="183"/>
      <c r="P16" s="9"/>
      <c r="Q16" s="9"/>
      <c r="R16" s="34">
        <f t="shared" si="1"/>
        <v>0</v>
      </c>
      <c r="S16" s="183"/>
      <c r="T16" s="9"/>
      <c r="U16" s="9"/>
      <c r="V16" s="111">
        <f t="shared" si="3"/>
        <v>0</v>
      </c>
    </row>
    <row r="17" spans="1:22" x14ac:dyDescent="0.25">
      <c r="A17" s="19" t="s">
        <v>161</v>
      </c>
      <c r="B17" s="24"/>
      <c r="C17" s="25"/>
      <c r="D17" s="25"/>
      <c r="E17" s="25"/>
      <c r="F17" s="25"/>
      <c r="G17" s="26"/>
      <c r="H17" s="27"/>
      <c r="I17" s="9"/>
      <c r="J17" s="34">
        <f t="shared" si="2"/>
        <v>0</v>
      </c>
      <c r="K17" s="183"/>
      <c r="L17" s="9"/>
      <c r="M17" s="9"/>
      <c r="N17" s="34">
        <f t="shared" si="0"/>
        <v>0</v>
      </c>
      <c r="O17" s="183"/>
      <c r="P17" s="9"/>
      <c r="Q17" s="9"/>
      <c r="R17" s="34">
        <f t="shared" si="1"/>
        <v>0</v>
      </c>
      <c r="S17" s="183"/>
      <c r="T17" s="9"/>
      <c r="U17" s="9"/>
      <c r="V17" s="111">
        <f t="shared" si="3"/>
        <v>0</v>
      </c>
    </row>
    <row r="18" spans="1:22" x14ac:dyDescent="0.25">
      <c r="A18" s="19" t="s">
        <v>162</v>
      </c>
      <c r="B18" s="24"/>
      <c r="C18" s="25"/>
      <c r="D18" s="25"/>
      <c r="E18" s="25"/>
      <c r="F18" s="25"/>
      <c r="G18" s="26"/>
      <c r="H18" s="27"/>
      <c r="I18" s="9"/>
      <c r="J18" s="34">
        <f t="shared" si="2"/>
        <v>0</v>
      </c>
      <c r="K18" s="183"/>
      <c r="L18" s="9"/>
      <c r="M18" s="9"/>
      <c r="N18" s="34">
        <f t="shared" si="0"/>
        <v>0</v>
      </c>
      <c r="O18" s="183"/>
      <c r="P18" s="9"/>
      <c r="Q18" s="9"/>
      <c r="R18" s="34">
        <f t="shared" si="1"/>
        <v>0</v>
      </c>
      <c r="S18" s="183"/>
      <c r="T18" s="9"/>
      <c r="U18" s="9"/>
      <c r="V18" s="111">
        <f t="shared" si="3"/>
        <v>0</v>
      </c>
    </row>
    <row r="19" spans="1:22" x14ac:dyDescent="0.25">
      <c r="A19" s="19" t="s">
        <v>163</v>
      </c>
      <c r="B19" s="24"/>
      <c r="C19" s="25"/>
      <c r="D19" s="25"/>
      <c r="E19" s="25"/>
      <c r="F19" s="25"/>
      <c r="G19" s="26"/>
      <c r="H19" s="27"/>
      <c r="I19" s="9"/>
      <c r="J19" s="34">
        <f t="shared" si="2"/>
        <v>0</v>
      </c>
      <c r="K19" s="183"/>
      <c r="L19" s="9"/>
      <c r="M19" s="9"/>
      <c r="N19" s="34">
        <f t="shared" si="0"/>
        <v>0</v>
      </c>
      <c r="O19" s="183"/>
      <c r="P19" s="9"/>
      <c r="Q19" s="9"/>
      <c r="R19" s="34">
        <f t="shared" si="1"/>
        <v>0</v>
      </c>
      <c r="S19" s="183"/>
      <c r="T19" s="9"/>
      <c r="U19" s="9"/>
      <c r="V19" s="111">
        <f t="shared" si="3"/>
        <v>0</v>
      </c>
    </row>
    <row r="20" spans="1:22" ht="15.75" thickBot="1" x14ac:dyDescent="0.3">
      <c r="A20" s="19">
        <v>5</v>
      </c>
      <c r="B20" s="188" t="s">
        <v>83</v>
      </c>
      <c r="C20" s="189"/>
      <c r="D20" s="189"/>
      <c r="E20" s="189"/>
      <c r="F20" s="189"/>
      <c r="G20" s="190"/>
      <c r="H20" s="32">
        <f>SUM(H9:H19)</f>
        <v>0</v>
      </c>
      <c r="I20" s="30">
        <f>SUM(I9:I19)</f>
        <v>0</v>
      </c>
      <c r="J20" s="30">
        <f>SUM(J9:J19)</f>
        <v>0</v>
      </c>
      <c r="K20" s="184"/>
      <c r="L20" s="30">
        <f>SUM(L9:L19)</f>
        <v>0</v>
      </c>
      <c r="M20" s="30">
        <f>SUM(M9:M19)</f>
        <v>0</v>
      </c>
      <c r="N20" s="30">
        <f>SUM(N9:N19)</f>
        <v>0</v>
      </c>
      <c r="O20" s="184"/>
      <c r="P20" s="30">
        <f>SUM(P9:P19)</f>
        <v>0</v>
      </c>
      <c r="Q20" s="30">
        <f>SUM(Q9:Q19)</f>
        <v>0</v>
      </c>
      <c r="R20" s="30">
        <f>SUM(R9:R19)</f>
        <v>0</v>
      </c>
      <c r="S20" s="184"/>
      <c r="T20" s="30">
        <f>SUM(T9:T19)</f>
        <v>0</v>
      </c>
      <c r="U20" s="30">
        <f>SUM(U9:U19)</f>
        <v>0</v>
      </c>
      <c r="V20" s="31">
        <f>SUM(V9:V19)</f>
        <v>0</v>
      </c>
    </row>
    <row r="23" spans="1:22" x14ac:dyDescent="0.25">
      <c r="A23" s="19">
        <v>6</v>
      </c>
    </row>
  </sheetData>
  <sheetProtection algorithmName="SHA-512" hashValue="ctyWie0xoZ40+rIkFG6Y/WXT2Pbi0jb2egbSXiTL2gRlEof8PITlv9R60A9pia0qOKOQUb5SnbrlwG5rcyR6qQ==" saltValue="sEP7/PMPSPmvWLaUvscKfg==" spinCount="100000" sheet="1" insertRows="0"/>
  <mergeCells count="4">
    <mergeCell ref="T7:V7"/>
    <mergeCell ref="P7:R7"/>
    <mergeCell ref="L7:N7"/>
    <mergeCell ref="H7:J7"/>
  </mergeCells>
  <pageMargins left="0.7" right="0.7" top="0.75" bottom="0.75" header="0.3" footer="0.3"/>
  <pageSetup scale="71" fitToWidth="0" orientation="landscape" r:id="rId1"/>
  <colBreaks count="1" manualBreakCount="1">
    <brk id="7"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92D050"/>
  </sheetPr>
  <dimension ref="A1:N43"/>
  <sheetViews>
    <sheetView showGridLines="0" zoomScale="130" zoomScaleNormal="130" zoomScaleSheetLayoutView="89" workbookViewId="0">
      <selection activeCell="C9" sqref="C9"/>
    </sheetView>
  </sheetViews>
  <sheetFormatPr defaultColWidth="9.140625" defaultRowHeight="15" x14ac:dyDescent="0.25"/>
  <cols>
    <col min="1" max="1" width="4.140625" style="232" customWidth="1"/>
    <col min="2" max="2" width="42.28515625" customWidth="1"/>
    <col min="3" max="3" width="19.85546875" customWidth="1"/>
    <col min="4" max="4" width="13.5703125" customWidth="1"/>
    <col min="5" max="5" width="8.140625" customWidth="1"/>
    <col min="6" max="6" width="13.5703125" customWidth="1"/>
    <col min="7" max="14" width="11.7109375" customWidth="1"/>
  </cols>
  <sheetData>
    <row r="1" spans="1:14" s="102" customFormat="1" ht="18.75" x14ac:dyDescent="0.3">
      <c r="A1" s="66" t="s">
        <v>111</v>
      </c>
      <c r="B1" s="103" t="s">
        <v>89</v>
      </c>
    </row>
    <row r="2" spans="1:14" x14ac:dyDescent="0.25">
      <c r="A2" s="232">
        <v>1</v>
      </c>
      <c r="B2" s="15" t="s">
        <v>37</v>
      </c>
      <c r="C2" s="193">
        <f>'Financial Projections'!C2</f>
        <v>0</v>
      </c>
      <c r="D2" s="221"/>
    </row>
    <row r="3" spans="1:14" x14ac:dyDescent="0.25">
      <c r="A3" s="232">
        <v>2</v>
      </c>
      <c r="B3" s="15" t="s">
        <v>41</v>
      </c>
      <c r="C3" s="193">
        <f>'Financial Projections'!C3</f>
        <v>0</v>
      </c>
      <c r="D3" s="221"/>
    </row>
    <row r="4" spans="1:14" x14ac:dyDescent="0.25">
      <c r="A4" s="232">
        <v>3</v>
      </c>
      <c r="B4" s="15" t="s">
        <v>38</v>
      </c>
      <c r="C4" s="193">
        <f>'Financial Projections'!C5</f>
        <v>0</v>
      </c>
      <c r="D4" s="221"/>
    </row>
    <row r="5" spans="1:14" x14ac:dyDescent="0.25">
      <c r="A5" s="232">
        <v>4</v>
      </c>
      <c r="B5" s="15" t="s">
        <v>39</v>
      </c>
      <c r="C5" s="195">
        <f>'Financial Projections'!C6</f>
        <v>0</v>
      </c>
      <c r="D5" s="221"/>
    </row>
    <row r="6" spans="1:14" x14ac:dyDescent="0.25">
      <c r="C6" s="219"/>
    </row>
    <row r="7" spans="1:14" ht="69" customHeight="1" x14ac:dyDescent="0.25">
      <c r="B7" s="299" t="s">
        <v>148</v>
      </c>
      <c r="C7" s="299"/>
      <c r="D7" s="299"/>
      <c r="E7" s="299"/>
      <c r="F7" s="299"/>
      <c r="G7" s="299"/>
      <c r="H7" s="299"/>
      <c r="I7" s="299"/>
      <c r="J7" s="299"/>
      <c r="K7" s="299"/>
      <c r="L7" s="299"/>
      <c r="M7" s="299"/>
      <c r="N7" s="299"/>
    </row>
    <row r="8" spans="1:14" ht="45.75" customHeight="1" x14ac:dyDescent="0.25">
      <c r="B8" s="220"/>
      <c r="C8" s="4" t="s">
        <v>47</v>
      </c>
      <c r="D8" s="70" t="s">
        <v>48</v>
      </c>
      <c r="E8" s="222" t="s">
        <v>96</v>
      </c>
      <c r="F8" s="222" t="s">
        <v>97</v>
      </c>
      <c r="G8" s="222" t="s">
        <v>192</v>
      </c>
      <c r="H8" s="222" t="s">
        <v>193</v>
      </c>
      <c r="I8" s="222" t="s">
        <v>194</v>
      </c>
      <c r="J8" s="222" t="s">
        <v>195</v>
      </c>
      <c r="K8" s="222" t="s">
        <v>188</v>
      </c>
      <c r="L8" s="222" t="s">
        <v>189</v>
      </c>
      <c r="M8" s="222" t="s">
        <v>190</v>
      </c>
      <c r="N8" s="222" t="s">
        <v>191</v>
      </c>
    </row>
    <row r="9" spans="1:14" x14ac:dyDescent="0.25">
      <c r="A9" s="232" t="s">
        <v>150</v>
      </c>
      <c r="B9" s="104" t="s">
        <v>18</v>
      </c>
      <c r="C9" s="6"/>
      <c r="D9" s="205"/>
      <c r="E9" s="7"/>
      <c r="F9" s="254">
        <f>(D9*E9)+D9</f>
        <v>0</v>
      </c>
      <c r="G9" s="5"/>
      <c r="H9" s="5"/>
      <c r="I9" s="5"/>
      <c r="J9" s="5"/>
      <c r="K9" s="159">
        <f>F9*G9</f>
        <v>0</v>
      </c>
      <c r="L9" s="159">
        <f>F9*H9</f>
        <v>0</v>
      </c>
      <c r="M9" s="159">
        <f>F9*I9</f>
        <v>0</v>
      </c>
      <c r="N9" s="255">
        <f>F9*J9</f>
        <v>0</v>
      </c>
    </row>
    <row r="10" spans="1:14" x14ac:dyDescent="0.25">
      <c r="A10" s="232" t="s">
        <v>151</v>
      </c>
      <c r="B10" s="104" t="s">
        <v>18</v>
      </c>
      <c r="C10" s="6"/>
      <c r="D10" s="205"/>
      <c r="E10" s="7"/>
      <c r="F10" s="254">
        <f t="shared" ref="F10:F13" si="0">(D10*E10)+D10</f>
        <v>0</v>
      </c>
      <c r="G10" s="5"/>
      <c r="H10" s="5"/>
      <c r="I10" s="5"/>
      <c r="J10" s="5"/>
      <c r="K10" s="256">
        <f t="shared" ref="K10:K13" si="1">F10*G10</f>
        <v>0</v>
      </c>
      <c r="L10" s="256">
        <f t="shared" ref="L10:L13" si="2">F10*H10</f>
        <v>0</v>
      </c>
      <c r="M10" s="256">
        <f t="shared" ref="M10:M13" si="3">F10*I10</f>
        <v>0</v>
      </c>
      <c r="N10" s="257">
        <f t="shared" ref="N10:N13" si="4">F10*J10</f>
        <v>0</v>
      </c>
    </row>
    <row r="11" spans="1:14" x14ac:dyDescent="0.25">
      <c r="A11" s="232" t="s">
        <v>152</v>
      </c>
      <c r="B11" s="104" t="s">
        <v>18</v>
      </c>
      <c r="C11" s="6"/>
      <c r="D11" s="205"/>
      <c r="E11" s="7"/>
      <c r="F11" s="254">
        <f t="shared" si="0"/>
        <v>0</v>
      </c>
      <c r="G11" s="5"/>
      <c r="H11" s="5"/>
      <c r="I11" s="5"/>
      <c r="J11" s="5"/>
      <c r="K11" s="256">
        <f t="shared" si="1"/>
        <v>0</v>
      </c>
      <c r="L11" s="256">
        <f t="shared" si="2"/>
        <v>0</v>
      </c>
      <c r="M11" s="256">
        <f t="shared" si="3"/>
        <v>0</v>
      </c>
      <c r="N11" s="257">
        <f t="shared" si="4"/>
        <v>0</v>
      </c>
    </row>
    <row r="12" spans="1:14" x14ac:dyDescent="0.25">
      <c r="A12" s="232" t="s">
        <v>153</v>
      </c>
      <c r="B12" s="104" t="s">
        <v>18</v>
      </c>
      <c r="C12" s="6"/>
      <c r="D12" s="205"/>
      <c r="E12" s="7"/>
      <c r="F12" s="254">
        <f t="shared" si="0"/>
        <v>0</v>
      </c>
      <c r="G12" s="5"/>
      <c r="H12" s="5"/>
      <c r="I12" s="5"/>
      <c r="J12" s="5"/>
      <c r="K12" s="256">
        <f t="shared" si="1"/>
        <v>0</v>
      </c>
      <c r="L12" s="256">
        <f t="shared" si="2"/>
        <v>0</v>
      </c>
      <c r="M12" s="256">
        <f t="shared" si="3"/>
        <v>0</v>
      </c>
      <c r="N12" s="257">
        <f t="shared" si="4"/>
        <v>0</v>
      </c>
    </row>
    <row r="13" spans="1:14" x14ac:dyDescent="0.25">
      <c r="A13" s="232" t="s">
        <v>154</v>
      </c>
      <c r="B13" s="104" t="s">
        <v>18</v>
      </c>
      <c r="C13" s="6"/>
      <c r="D13" s="205"/>
      <c r="E13" s="7"/>
      <c r="F13" s="254">
        <f t="shared" si="0"/>
        <v>0</v>
      </c>
      <c r="G13" s="5"/>
      <c r="H13" s="5"/>
      <c r="I13" s="5"/>
      <c r="J13" s="5"/>
      <c r="K13" s="258">
        <f t="shared" si="1"/>
        <v>0</v>
      </c>
      <c r="L13" s="258">
        <f t="shared" si="2"/>
        <v>0</v>
      </c>
      <c r="M13" s="258">
        <f t="shared" si="3"/>
        <v>0</v>
      </c>
      <c r="N13" s="259">
        <f t="shared" si="4"/>
        <v>0</v>
      </c>
    </row>
    <row r="14" spans="1:14" x14ac:dyDescent="0.25">
      <c r="A14" s="232">
        <v>5</v>
      </c>
      <c r="B14" s="206" t="s">
        <v>143</v>
      </c>
      <c r="C14" s="207"/>
      <c r="D14" s="207"/>
      <c r="E14" s="208"/>
      <c r="F14" s="207"/>
      <c r="G14" s="209"/>
      <c r="H14" s="209"/>
      <c r="I14" s="209"/>
      <c r="J14" s="210"/>
      <c r="K14" s="211">
        <f>SUM(K9:K13)</f>
        <v>0</v>
      </c>
      <c r="L14" s="211">
        <f>SUM(L9:L13)</f>
        <v>0</v>
      </c>
      <c r="M14" s="211">
        <f>SUM(M9:M13)</f>
        <v>0</v>
      </c>
      <c r="N14" s="211">
        <f>SUM(N9:N13)</f>
        <v>0</v>
      </c>
    </row>
    <row r="15" spans="1:14" x14ac:dyDescent="0.25">
      <c r="A15" s="232">
        <v>6</v>
      </c>
      <c r="B15" s="212"/>
      <c r="C15" s="4"/>
      <c r="D15" s="4"/>
      <c r="E15" s="250"/>
      <c r="F15" s="4"/>
      <c r="G15" s="213"/>
      <c r="H15" s="213"/>
      <c r="I15" s="213"/>
      <c r="J15" s="251" t="s">
        <v>184</v>
      </c>
      <c r="K15" s="34">
        <f>'Financial Projections'!E22</f>
        <v>0</v>
      </c>
      <c r="L15" s="34">
        <f>'Financial Projections'!I22</f>
        <v>0</v>
      </c>
      <c r="M15" s="34">
        <f>'Financial Projections'!M22</f>
        <v>0</v>
      </c>
      <c r="N15" s="34">
        <f>'Financial Projections'!Q22</f>
        <v>0</v>
      </c>
    </row>
    <row r="16" spans="1:14" x14ac:dyDescent="0.25">
      <c r="A16" s="232">
        <v>7</v>
      </c>
      <c r="B16" s="212"/>
      <c r="C16" s="4"/>
      <c r="D16" s="4"/>
      <c r="E16" s="250"/>
      <c r="F16" s="4"/>
      <c r="G16" s="213"/>
      <c r="H16" s="213"/>
      <c r="I16" s="213"/>
      <c r="J16" s="251" t="s">
        <v>196</v>
      </c>
      <c r="K16" s="34">
        <f>K15-K14</f>
        <v>0</v>
      </c>
      <c r="L16" s="34">
        <f>L15-L14</f>
        <v>0</v>
      </c>
      <c r="M16" s="34">
        <f>M15-M14</f>
        <v>0</v>
      </c>
      <c r="N16" s="34">
        <f>N15-N14</f>
        <v>0</v>
      </c>
    </row>
    <row r="17" spans="1:14" x14ac:dyDescent="0.25">
      <c r="B17" s="104"/>
      <c r="E17" s="106"/>
      <c r="G17" s="65"/>
      <c r="H17" s="65"/>
      <c r="I17" s="65"/>
      <c r="J17" s="105"/>
      <c r="K17" s="136"/>
      <c r="L17" s="136"/>
      <c r="M17" s="136"/>
      <c r="N17" s="136"/>
    </row>
    <row r="18" spans="1:14" x14ac:dyDescent="0.25">
      <c r="A18" s="232" t="s">
        <v>155</v>
      </c>
      <c r="B18" s="104" t="s">
        <v>17</v>
      </c>
      <c r="C18" s="6"/>
      <c r="D18" s="205"/>
      <c r="E18" s="7"/>
      <c r="F18" s="254">
        <f t="shared" ref="F18:F21" si="5">(D18*E18)+D18</f>
        <v>0</v>
      </c>
      <c r="G18" s="5"/>
      <c r="H18" s="5"/>
      <c r="I18" s="5"/>
      <c r="J18" s="5"/>
      <c r="K18" s="159">
        <f t="shared" ref="K18:K21" si="6">F18*G18</f>
        <v>0</v>
      </c>
      <c r="L18" s="159">
        <f t="shared" ref="L18:L21" si="7">F18*H18</f>
        <v>0</v>
      </c>
      <c r="M18" s="159">
        <f t="shared" ref="M18:M21" si="8">F18*I18</f>
        <v>0</v>
      </c>
      <c r="N18" s="255">
        <f t="shared" ref="N18:N21" si="9">F18*J18</f>
        <v>0</v>
      </c>
    </row>
    <row r="19" spans="1:14" x14ac:dyDescent="0.25">
      <c r="A19" s="232" t="s">
        <v>156</v>
      </c>
      <c r="B19" s="104" t="s">
        <v>17</v>
      </c>
      <c r="C19" s="6"/>
      <c r="D19" s="205"/>
      <c r="E19" s="7"/>
      <c r="F19" s="254">
        <f t="shared" si="5"/>
        <v>0</v>
      </c>
      <c r="G19" s="5"/>
      <c r="H19" s="5"/>
      <c r="I19" s="5"/>
      <c r="J19" s="5"/>
      <c r="K19" s="256">
        <f t="shared" si="6"/>
        <v>0</v>
      </c>
      <c r="L19" s="256">
        <f t="shared" si="7"/>
        <v>0</v>
      </c>
      <c r="M19" s="256">
        <f t="shared" si="8"/>
        <v>0</v>
      </c>
      <c r="N19" s="257">
        <f t="shared" si="9"/>
        <v>0</v>
      </c>
    </row>
    <row r="20" spans="1:14" x14ac:dyDescent="0.25">
      <c r="A20" s="232" t="s">
        <v>157</v>
      </c>
      <c r="B20" s="104" t="s">
        <v>17</v>
      </c>
      <c r="C20" s="6"/>
      <c r="D20" s="205"/>
      <c r="E20" s="7"/>
      <c r="F20" s="254">
        <f t="shared" si="5"/>
        <v>0</v>
      </c>
      <c r="G20" s="5"/>
      <c r="H20" s="5"/>
      <c r="I20" s="5"/>
      <c r="J20" s="5"/>
      <c r="K20" s="256">
        <f t="shared" si="6"/>
        <v>0</v>
      </c>
      <c r="L20" s="256">
        <f t="shared" si="7"/>
        <v>0</v>
      </c>
      <c r="M20" s="256">
        <f t="shared" si="8"/>
        <v>0</v>
      </c>
      <c r="N20" s="257">
        <f t="shared" si="9"/>
        <v>0</v>
      </c>
    </row>
    <row r="21" spans="1:14" x14ac:dyDescent="0.25">
      <c r="A21" s="232" t="s">
        <v>176</v>
      </c>
      <c r="B21" s="104" t="s">
        <v>17</v>
      </c>
      <c r="C21" s="6"/>
      <c r="D21" s="205"/>
      <c r="E21" s="7"/>
      <c r="F21" s="254">
        <f t="shared" si="5"/>
        <v>0</v>
      </c>
      <c r="G21" s="5"/>
      <c r="H21" s="5"/>
      <c r="I21" s="5"/>
      <c r="J21" s="5"/>
      <c r="K21" s="258">
        <f t="shared" si="6"/>
        <v>0</v>
      </c>
      <c r="L21" s="258">
        <f t="shared" si="7"/>
        <v>0</v>
      </c>
      <c r="M21" s="258">
        <f t="shared" si="8"/>
        <v>0</v>
      </c>
      <c r="N21" s="259">
        <f t="shared" si="9"/>
        <v>0</v>
      </c>
    </row>
    <row r="22" spans="1:14" x14ac:dyDescent="0.25">
      <c r="A22" s="232">
        <v>8</v>
      </c>
      <c r="B22" s="206" t="s">
        <v>144</v>
      </c>
      <c r="C22" s="207"/>
      <c r="D22" s="207"/>
      <c r="E22" s="208"/>
      <c r="F22" s="207"/>
      <c r="G22" s="209"/>
      <c r="H22" s="209"/>
      <c r="I22" s="209"/>
      <c r="J22" s="210"/>
      <c r="K22" s="211">
        <f>SUM(K18:K21)</f>
        <v>0</v>
      </c>
      <c r="L22" s="211">
        <f>SUM(L18:L21)</f>
        <v>0</v>
      </c>
      <c r="M22" s="211">
        <f>SUM(M18:M21)</f>
        <v>0</v>
      </c>
      <c r="N22" s="211">
        <f>SUM(N18:N21)</f>
        <v>0</v>
      </c>
    </row>
    <row r="23" spans="1:14" x14ac:dyDescent="0.25">
      <c r="A23" s="232">
        <v>9</v>
      </c>
      <c r="B23" s="104"/>
      <c r="E23" s="106"/>
      <c r="G23" s="65"/>
      <c r="H23" s="65"/>
      <c r="I23" s="65"/>
      <c r="J23" s="251" t="s">
        <v>184</v>
      </c>
      <c r="K23" s="34">
        <f>'Financial Projections'!E23</f>
        <v>0</v>
      </c>
      <c r="L23" s="34">
        <f>'Financial Projections'!I23</f>
        <v>0</v>
      </c>
      <c r="M23" s="34">
        <f>'Financial Projections'!M23</f>
        <v>0</v>
      </c>
      <c r="N23" s="34">
        <f>'Financial Projections'!Q23</f>
        <v>0</v>
      </c>
    </row>
    <row r="24" spans="1:14" x14ac:dyDescent="0.25">
      <c r="A24" s="232">
        <v>10</v>
      </c>
      <c r="B24" s="104"/>
      <c r="E24" s="106"/>
      <c r="G24" s="65"/>
      <c r="H24" s="65"/>
      <c r="I24" s="65"/>
      <c r="J24" s="251" t="s">
        <v>196</v>
      </c>
      <c r="K24" s="34">
        <f>K23-K22</f>
        <v>0</v>
      </c>
      <c r="L24" s="34">
        <f>L23-L22</f>
        <v>0</v>
      </c>
      <c r="M24" s="34">
        <f>M23-M22</f>
        <v>0</v>
      </c>
      <c r="N24" s="34">
        <f>N23-N22</f>
        <v>0</v>
      </c>
    </row>
    <row r="25" spans="1:14" x14ac:dyDescent="0.25">
      <c r="B25" s="104"/>
      <c r="E25" s="106"/>
      <c r="G25" s="65"/>
      <c r="H25" s="65"/>
      <c r="I25" s="65"/>
      <c r="J25" s="105"/>
      <c r="K25" s="136"/>
      <c r="L25" s="136"/>
      <c r="M25" s="136"/>
      <c r="N25" s="136"/>
    </row>
    <row r="26" spans="1:14" ht="15" customHeight="1" x14ac:dyDescent="0.25">
      <c r="A26" s="232" t="s">
        <v>177</v>
      </c>
      <c r="B26" s="107" t="s">
        <v>147</v>
      </c>
      <c r="C26" s="6"/>
      <c r="D26" s="205"/>
      <c r="E26" s="7"/>
      <c r="F26" s="254">
        <f t="shared" ref="F26:F29" si="10">(D26*E26)+D26</f>
        <v>0</v>
      </c>
      <c r="G26" s="5"/>
      <c r="H26" s="5"/>
      <c r="I26" s="5"/>
      <c r="J26" s="5"/>
      <c r="K26" s="159">
        <f t="shared" ref="K26:K29" si="11">F26*G26</f>
        <v>0</v>
      </c>
      <c r="L26" s="159">
        <f t="shared" ref="L26:L29" si="12">F26*H26</f>
        <v>0</v>
      </c>
      <c r="M26" s="159">
        <f t="shared" ref="M26:M29" si="13">F26*I26</f>
        <v>0</v>
      </c>
      <c r="N26" s="255">
        <f t="shared" ref="N26:N29" si="14">F26*J26</f>
        <v>0</v>
      </c>
    </row>
    <row r="27" spans="1:14" ht="15" customHeight="1" x14ac:dyDescent="0.25">
      <c r="A27" s="232" t="s">
        <v>178</v>
      </c>
      <c r="B27" s="107" t="s">
        <v>147</v>
      </c>
      <c r="C27" s="6"/>
      <c r="D27" s="205"/>
      <c r="E27" s="7"/>
      <c r="F27" s="254">
        <f t="shared" si="10"/>
        <v>0</v>
      </c>
      <c r="G27" s="5"/>
      <c r="H27" s="5"/>
      <c r="I27" s="5"/>
      <c r="J27" s="5"/>
      <c r="K27" s="256">
        <f t="shared" si="11"/>
        <v>0</v>
      </c>
      <c r="L27" s="256">
        <f t="shared" si="12"/>
        <v>0</v>
      </c>
      <c r="M27" s="256">
        <f t="shared" si="13"/>
        <v>0</v>
      </c>
      <c r="N27" s="257">
        <f t="shared" si="14"/>
        <v>0</v>
      </c>
    </row>
    <row r="28" spans="1:14" ht="15" customHeight="1" x14ac:dyDescent="0.25">
      <c r="A28" s="232" t="s">
        <v>179</v>
      </c>
      <c r="B28" s="107" t="s">
        <v>147</v>
      </c>
      <c r="C28" s="6"/>
      <c r="D28" s="205"/>
      <c r="E28" s="7"/>
      <c r="F28" s="254">
        <f t="shared" si="10"/>
        <v>0</v>
      </c>
      <c r="G28" s="5"/>
      <c r="H28" s="5"/>
      <c r="I28" s="5"/>
      <c r="J28" s="5"/>
      <c r="K28" s="256">
        <f t="shared" si="11"/>
        <v>0</v>
      </c>
      <c r="L28" s="256">
        <f t="shared" si="12"/>
        <v>0</v>
      </c>
      <c r="M28" s="256">
        <f t="shared" si="13"/>
        <v>0</v>
      </c>
      <c r="N28" s="257">
        <f t="shared" si="14"/>
        <v>0</v>
      </c>
    </row>
    <row r="29" spans="1:14" ht="15" customHeight="1" x14ac:dyDescent="0.25">
      <c r="A29" s="232" t="s">
        <v>180</v>
      </c>
      <c r="B29" s="107" t="s">
        <v>147</v>
      </c>
      <c r="C29" s="6"/>
      <c r="D29" s="205"/>
      <c r="E29" s="7"/>
      <c r="F29" s="254">
        <f t="shared" si="10"/>
        <v>0</v>
      </c>
      <c r="G29" s="5"/>
      <c r="H29" s="5"/>
      <c r="I29" s="5"/>
      <c r="J29" s="5"/>
      <c r="K29" s="258">
        <f t="shared" si="11"/>
        <v>0</v>
      </c>
      <c r="L29" s="258">
        <f t="shared" si="12"/>
        <v>0</v>
      </c>
      <c r="M29" s="258">
        <f t="shared" si="13"/>
        <v>0</v>
      </c>
      <c r="N29" s="259">
        <f t="shared" si="14"/>
        <v>0</v>
      </c>
    </row>
    <row r="30" spans="1:14" x14ac:dyDescent="0.25">
      <c r="A30" s="232">
        <v>11</v>
      </c>
      <c r="B30" s="206" t="s">
        <v>145</v>
      </c>
      <c r="C30" s="207"/>
      <c r="D30" s="207"/>
      <c r="E30" s="208"/>
      <c r="F30" s="207"/>
      <c r="G30" s="209"/>
      <c r="H30" s="209"/>
      <c r="I30" s="209"/>
      <c r="J30" s="210"/>
      <c r="K30" s="211">
        <f>SUM(K26:K29)</f>
        <v>0</v>
      </c>
      <c r="L30" s="211">
        <f>SUM(L26:L29)</f>
        <v>0</v>
      </c>
      <c r="M30" s="211">
        <f>SUM(M26:M29)</f>
        <v>0</v>
      </c>
      <c r="N30" s="211">
        <f>SUM(N26:N29)</f>
        <v>0</v>
      </c>
    </row>
    <row r="31" spans="1:14" x14ac:dyDescent="0.25">
      <c r="A31" s="232">
        <v>12</v>
      </c>
      <c r="B31" s="107"/>
      <c r="E31" s="106"/>
      <c r="J31" s="251" t="s">
        <v>184</v>
      </c>
      <c r="K31" s="34">
        <f>'Financial Projections'!E24</f>
        <v>0</v>
      </c>
      <c r="L31" s="34">
        <f>'Financial Projections'!I24</f>
        <v>0</v>
      </c>
      <c r="M31" s="34">
        <f>'Financial Projections'!M24</f>
        <v>0</v>
      </c>
      <c r="N31" s="34">
        <f>'Financial Projections'!Q24</f>
        <v>0</v>
      </c>
    </row>
    <row r="32" spans="1:14" x14ac:dyDescent="0.25">
      <c r="A32" s="232">
        <v>13</v>
      </c>
      <c r="B32" s="107"/>
      <c r="E32" s="106"/>
      <c r="J32" s="251" t="s">
        <v>196</v>
      </c>
      <c r="K32" s="34">
        <f>K31-K30</f>
        <v>0</v>
      </c>
      <c r="L32" s="34">
        <f>L31-L30</f>
        <v>0</v>
      </c>
      <c r="M32" s="34">
        <f>M31-M30</f>
        <v>0</v>
      </c>
      <c r="N32" s="34">
        <f>N31-N30</f>
        <v>0</v>
      </c>
    </row>
    <row r="33" spans="1:14" x14ac:dyDescent="0.25">
      <c r="B33" s="107"/>
      <c r="E33" s="106"/>
      <c r="J33" s="105"/>
      <c r="K33" s="136"/>
      <c r="L33" s="136"/>
      <c r="M33" s="136"/>
      <c r="N33" s="136"/>
    </row>
    <row r="34" spans="1:14" x14ac:dyDescent="0.25">
      <c r="A34" s="232" t="s">
        <v>181</v>
      </c>
      <c r="B34" s="107" t="s">
        <v>8</v>
      </c>
      <c r="C34" s="6"/>
      <c r="D34" s="205"/>
      <c r="E34" s="7"/>
      <c r="F34" s="254">
        <f t="shared" ref="F34:F36" si="15">(D34*E34)+D34</f>
        <v>0</v>
      </c>
      <c r="G34" s="5"/>
      <c r="H34" s="5"/>
      <c r="I34" s="5"/>
      <c r="J34" s="5"/>
      <c r="K34" s="159">
        <f t="shared" ref="K34:K36" si="16">F34*G34</f>
        <v>0</v>
      </c>
      <c r="L34" s="159">
        <f t="shared" ref="L34:L36" si="17">F34*H34</f>
        <v>0</v>
      </c>
      <c r="M34" s="159">
        <f t="shared" ref="M34:M36" si="18">F34*I34</f>
        <v>0</v>
      </c>
      <c r="N34" s="255">
        <f t="shared" ref="N34:N36" si="19">F34*J34</f>
        <v>0</v>
      </c>
    </row>
    <row r="35" spans="1:14" x14ac:dyDescent="0.25">
      <c r="A35" s="232" t="s">
        <v>182</v>
      </c>
      <c r="B35" s="107" t="s">
        <v>8</v>
      </c>
      <c r="C35" s="6"/>
      <c r="D35" s="205"/>
      <c r="E35" s="7"/>
      <c r="F35" s="254">
        <f t="shared" si="15"/>
        <v>0</v>
      </c>
      <c r="G35" s="5"/>
      <c r="H35" s="5"/>
      <c r="I35" s="5"/>
      <c r="J35" s="5"/>
      <c r="K35" s="256">
        <f t="shared" si="16"/>
        <v>0</v>
      </c>
      <c r="L35" s="256">
        <f t="shared" si="17"/>
        <v>0</v>
      </c>
      <c r="M35" s="256">
        <f t="shared" si="18"/>
        <v>0</v>
      </c>
      <c r="N35" s="257">
        <f t="shared" si="19"/>
        <v>0</v>
      </c>
    </row>
    <row r="36" spans="1:14" x14ac:dyDescent="0.25">
      <c r="A36" s="232" t="s">
        <v>183</v>
      </c>
      <c r="B36" s="107" t="s">
        <v>8</v>
      </c>
      <c r="C36" s="6"/>
      <c r="D36" s="205"/>
      <c r="E36" s="7"/>
      <c r="F36" s="254">
        <f t="shared" si="15"/>
        <v>0</v>
      </c>
      <c r="G36" s="5"/>
      <c r="H36" s="5"/>
      <c r="I36" s="5"/>
      <c r="J36" s="5"/>
      <c r="K36" s="258">
        <f t="shared" si="16"/>
        <v>0</v>
      </c>
      <c r="L36" s="258">
        <f t="shared" si="17"/>
        <v>0</v>
      </c>
      <c r="M36" s="258">
        <f t="shared" si="18"/>
        <v>0</v>
      </c>
      <c r="N36" s="259">
        <f t="shared" si="19"/>
        <v>0</v>
      </c>
    </row>
    <row r="37" spans="1:14" x14ac:dyDescent="0.25">
      <c r="A37" s="232">
        <v>14</v>
      </c>
      <c r="B37" s="206" t="s">
        <v>146</v>
      </c>
      <c r="C37" s="207"/>
      <c r="D37" s="207"/>
      <c r="E37" s="208"/>
      <c r="F37" s="207"/>
      <c r="G37" s="209"/>
      <c r="H37" s="209"/>
      <c r="I37" s="209"/>
      <c r="J37" s="210"/>
      <c r="K37" s="211">
        <f>SUM(K34:K36)</f>
        <v>0</v>
      </c>
      <c r="L37" s="211">
        <f>SUM(L34:L36)</f>
        <v>0</v>
      </c>
      <c r="M37" s="211">
        <f>SUM(M34:M36)</f>
        <v>0</v>
      </c>
      <c r="N37" s="211">
        <f>SUM(N34:N36)</f>
        <v>0</v>
      </c>
    </row>
    <row r="38" spans="1:14" x14ac:dyDescent="0.25">
      <c r="A38" s="232">
        <v>15</v>
      </c>
      <c r="B38" s="212"/>
      <c r="C38" s="4"/>
      <c r="D38" s="4"/>
      <c r="E38" s="250"/>
      <c r="F38" s="4"/>
      <c r="G38" s="213"/>
      <c r="H38" s="213"/>
      <c r="I38" s="213"/>
      <c r="J38" s="251" t="s">
        <v>184</v>
      </c>
      <c r="K38" s="34">
        <f>'Financial Projections'!E25</f>
        <v>0</v>
      </c>
      <c r="L38" s="34">
        <f>'Financial Projections'!I25</f>
        <v>0</v>
      </c>
      <c r="M38" s="34">
        <f>'Financial Projections'!M25</f>
        <v>0</v>
      </c>
      <c r="N38" s="34">
        <f>'Financial Projections'!Q25</f>
        <v>0</v>
      </c>
    </row>
    <row r="39" spans="1:14" x14ac:dyDescent="0.25">
      <c r="A39" s="232">
        <v>16</v>
      </c>
      <c r="B39" s="212"/>
      <c r="C39" s="4"/>
      <c r="D39" s="4"/>
      <c r="E39" s="250"/>
      <c r="F39" s="4"/>
      <c r="G39" s="213"/>
      <c r="H39" s="213"/>
      <c r="I39" s="213"/>
      <c r="J39" s="251" t="s">
        <v>196</v>
      </c>
      <c r="K39" s="34">
        <f>K38-K37</f>
        <v>0</v>
      </c>
      <c r="L39" s="34">
        <f>L38-L37</f>
        <v>0</v>
      </c>
      <c r="M39" s="34">
        <f>M38-M37</f>
        <v>0</v>
      </c>
      <c r="N39" s="34">
        <f>N38-N37</f>
        <v>0</v>
      </c>
    </row>
    <row r="40" spans="1:14" ht="15.75" thickBot="1" x14ac:dyDescent="0.3">
      <c r="B40" s="212"/>
      <c r="C40" s="4"/>
      <c r="D40" s="4"/>
      <c r="E40" s="4"/>
      <c r="F40" s="4"/>
      <c r="G40" s="213"/>
      <c r="H40" s="213"/>
      <c r="I40" s="213"/>
      <c r="J40" s="214"/>
      <c r="K40" s="127"/>
      <c r="L40" s="127"/>
      <c r="M40" s="127"/>
      <c r="N40" s="127"/>
    </row>
    <row r="41" spans="1:14" ht="15.75" thickTop="1" x14ac:dyDescent="0.25">
      <c r="A41" s="232">
        <v>17</v>
      </c>
      <c r="B41" s="215" t="s">
        <v>49</v>
      </c>
      <c r="C41" s="216"/>
      <c r="D41" s="216"/>
      <c r="E41" s="216"/>
      <c r="F41" s="216"/>
      <c r="G41" s="217"/>
      <c r="H41" s="217"/>
      <c r="I41" s="217"/>
      <c r="J41" s="218"/>
      <c r="K41" s="218">
        <f>K37+K30+K22+K14</f>
        <v>0</v>
      </c>
      <c r="L41" s="218">
        <f>L37+L30+L22+L14</f>
        <v>0</v>
      </c>
      <c r="M41" s="218">
        <f>M37+M30+M22+M14</f>
        <v>0</v>
      </c>
      <c r="N41" s="218">
        <f>N37+N30+N22+N14</f>
        <v>0</v>
      </c>
    </row>
    <row r="42" spans="1:14" x14ac:dyDescent="0.25">
      <c r="B42" s="108"/>
      <c r="G42" s="65"/>
      <c r="H42" s="65"/>
      <c r="I42" s="65"/>
    </row>
    <row r="43" spans="1:14" x14ac:dyDescent="0.25">
      <c r="A43" s="232">
        <v>18</v>
      </c>
      <c r="B43" s="107"/>
    </row>
  </sheetData>
  <sheetProtection algorithmName="SHA-512" hashValue="Ml6IpgP3E9kRPbJDlltTcJ1J6RimiXgR1qMxbdgwV6C339xN4rZ1YfklzYakUPQwB71rs7pdJvJWI3t5BsVfxw==" saltValue="n3/E9qyp1lfk3b9/7vZx4w==" spinCount="100000" sheet="1" insertRows="0"/>
  <mergeCells count="1">
    <mergeCell ref="B7:N7"/>
  </mergeCells>
  <phoneticPr fontId="19" type="noConversion"/>
  <pageMargins left="0.7" right="0.7" top="0.75" bottom="0.75" header="0.3" footer="0.3"/>
  <pageSetup scale="70" fitToWidth="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pageSetUpPr fitToPage="1"/>
  </sheetPr>
  <dimension ref="A1:Q65"/>
  <sheetViews>
    <sheetView showGridLines="0" zoomScale="130" zoomScaleNormal="130" zoomScaleSheetLayoutView="85" workbookViewId="0">
      <selection activeCell="B10" sqref="B10"/>
    </sheetView>
  </sheetViews>
  <sheetFormatPr defaultColWidth="9.140625" defaultRowHeight="15" x14ac:dyDescent="0.25"/>
  <cols>
    <col min="1" max="1" width="5.140625" style="83" customWidth="1"/>
    <col min="2" max="2" width="46.7109375" customWidth="1"/>
    <col min="3" max="3" width="20" bestFit="1" customWidth="1"/>
    <col min="5" max="5" width="10.5703125" bestFit="1" customWidth="1"/>
    <col min="6" max="7" width="9.5703125" customWidth="1"/>
    <col min="8" max="11" width="11.7109375" customWidth="1"/>
    <col min="12" max="15" width="11.5703125" bestFit="1" customWidth="1"/>
    <col min="16" max="16" width="14.28515625" customWidth="1"/>
    <col min="17" max="17" width="14.42578125" customWidth="1"/>
  </cols>
  <sheetData>
    <row r="1" spans="1:17" s="82" customFormat="1" ht="21" x14ac:dyDescent="0.35">
      <c r="A1" s="66" t="s">
        <v>111</v>
      </c>
      <c r="B1" s="81" t="s">
        <v>88</v>
      </c>
    </row>
    <row r="2" spans="1:17" x14ac:dyDescent="0.25">
      <c r="A2" s="83">
        <v>1</v>
      </c>
      <c r="B2" s="15" t="s">
        <v>37</v>
      </c>
      <c r="C2" s="193">
        <f>'Financial Projections'!C2</f>
        <v>0</v>
      </c>
      <c r="D2" s="221"/>
    </row>
    <row r="3" spans="1:17" x14ac:dyDescent="0.25">
      <c r="A3" s="83">
        <v>2</v>
      </c>
      <c r="B3" s="15" t="s">
        <v>41</v>
      </c>
      <c r="C3" s="193">
        <f>'Financial Projections'!C3</f>
        <v>0</v>
      </c>
      <c r="D3" s="221"/>
      <c r="H3" s="84" t="s">
        <v>90</v>
      </c>
      <c r="I3" s="84"/>
      <c r="J3" s="84"/>
      <c r="K3" s="85"/>
      <c r="L3" s="85"/>
      <c r="M3" s="85"/>
      <c r="N3" s="85"/>
      <c r="O3" s="85"/>
    </row>
    <row r="4" spans="1:17" x14ac:dyDescent="0.25">
      <c r="A4" s="83">
        <v>3</v>
      </c>
      <c r="B4" s="15" t="s">
        <v>38</v>
      </c>
      <c r="C4" s="193">
        <f>'Financial Projections'!C5</f>
        <v>0</v>
      </c>
      <c r="D4" s="221"/>
    </row>
    <row r="5" spans="1:17" x14ac:dyDescent="0.25">
      <c r="A5" s="83">
        <v>4</v>
      </c>
      <c r="B5" s="15" t="s">
        <v>39</v>
      </c>
      <c r="C5" s="195">
        <f>'Financial Projections'!C6</f>
        <v>0</v>
      </c>
      <c r="D5" s="221"/>
    </row>
    <row r="6" spans="1:17" ht="15.75" thickBot="1" x14ac:dyDescent="0.3">
      <c r="C6" s="219"/>
    </row>
    <row r="7" spans="1:17" ht="18.75" x14ac:dyDescent="0.25">
      <c r="B7" s="86" t="s">
        <v>52</v>
      </c>
      <c r="C7" s="87"/>
      <c r="D7" s="87"/>
      <c r="E7" s="87"/>
      <c r="F7" s="87"/>
      <c r="G7" s="87"/>
      <c r="H7" s="87"/>
      <c r="I7" s="87"/>
      <c r="J7" s="87"/>
      <c r="K7" s="87"/>
      <c r="L7" s="202"/>
      <c r="M7" s="87"/>
      <c r="N7" s="87"/>
      <c r="O7" s="87"/>
      <c r="P7" s="87"/>
      <c r="Q7" s="88"/>
    </row>
    <row r="8" spans="1:17" ht="63.75" customHeight="1" x14ac:dyDescent="0.25">
      <c r="B8" s="89" t="s">
        <v>19</v>
      </c>
      <c r="C8" s="90" t="s">
        <v>185</v>
      </c>
      <c r="D8" s="91" t="s">
        <v>53</v>
      </c>
      <c r="E8" s="91" t="s">
        <v>51</v>
      </c>
      <c r="F8" s="91" t="s">
        <v>98</v>
      </c>
      <c r="G8" s="91" t="s">
        <v>97</v>
      </c>
      <c r="H8" s="222" t="s">
        <v>192</v>
      </c>
      <c r="I8" s="222" t="s">
        <v>193</v>
      </c>
      <c r="J8" s="222" t="s">
        <v>194</v>
      </c>
      <c r="K8" s="222" t="s">
        <v>195</v>
      </c>
      <c r="L8" s="222" t="s">
        <v>188</v>
      </c>
      <c r="M8" s="222" t="s">
        <v>189</v>
      </c>
      <c r="N8" s="222" t="s">
        <v>190</v>
      </c>
      <c r="O8" s="222" t="s">
        <v>191</v>
      </c>
      <c r="P8" s="91" t="s">
        <v>79</v>
      </c>
      <c r="Q8" s="92" t="s">
        <v>80</v>
      </c>
    </row>
    <row r="9" spans="1:17" x14ac:dyDescent="0.25">
      <c r="B9" s="93" t="s">
        <v>10</v>
      </c>
      <c r="C9" s="94"/>
      <c r="D9" s="95"/>
      <c r="E9" s="95"/>
      <c r="F9" s="95"/>
      <c r="G9" s="95"/>
      <c r="H9" s="95"/>
      <c r="I9" s="95"/>
      <c r="J9" s="95"/>
      <c r="K9" s="95"/>
      <c r="L9" s="95"/>
      <c r="M9" s="95"/>
      <c r="N9" s="95"/>
      <c r="O9" s="95"/>
      <c r="P9" s="95"/>
      <c r="Q9" s="96" t="s">
        <v>81</v>
      </c>
    </row>
    <row r="10" spans="1:17" x14ac:dyDescent="0.25">
      <c r="A10" s="83" t="s">
        <v>150</v>
      </c>
      <c r="B10" s="227"/>
      <c r="C10" s="38"/>
      <c r="D10" s="39"/>
      <c r="E10" s="223"/>
      <c r="F10" s="7"/>
      <c r="G10" s="260">
        <f>(E10*F10)+E10</f>
        <v>0</v>
      </c>
      <c r="H10" s="7"/>
      <c r="I10" s="7"/>
      <c r="J10" s="7"/>
      <c r="K10" s="7"/>
      <c r="L10" s="262">
        <f>G10*H10</f>
        <v>0</v>
      </c>
      <c r="M10" s="262">
        <f>G10*I10</f>
        <v>0</v>
      </c>
      <c r="N10" s="262">
        <f>G10*J10</f>
        <v>0</v>
      </c>
      <c r="O10" s="262">
        <f>G10*K10</f>
        <v>0</v>
      </c>
      <c r="P10" s="225"/>
      <c r="Q10" s="228"/>
    </row>
    <row r="11" spans="1:17" x14ac:dyDescent="0.25">
      <c r="A11" s="83" t="s">
        <v>151</v>
      </c>
      <c r="B11" s="227"/>
      <c r="C11" s="38"/>
      <c r="D11" s="39"/>
      <c r="E11" s="205"/>
      <c r="F11" s="7"/>
      <c r="G11" s="260">
        <f>(E11*F11)+E11</f>
        <v>0</v>
      </c>
      <c r="H11" s="7"/>
      <c r="I11" s="7"/>
      <c r="J11" s="7"/>
      <c r="K11" s="7"/>
      <c r="L11" s="262">
        <f t="shared" ref="L11:L19" si="0">G11*H11</f>
        <v>0</v>
      </c>
      <c r="M11" s="262">
        <f t="shared" ref="M11:M19" si="1">G11*I11</f>
        <v>0</v>
      </c>
      <c r="N11" s="262">
        <f t="shared" ref="N11:N19" si="2">G11*J11</f>
        <v>0</v>
      </c>
      <c r="O11" s="262">
        <f t="shared" ref="O11:O19" si="3">G11*K11</f>
        <v>0</v>
      </c>
      <c r="P11" s="225"/>
      <c r="Q11" s="228"/>
    </row>
    <row r="12" spans="1:17" x14ac:dyDescent="0.25">
      <c r="A12" s="83" t="s">
        <v>152</v>
      </c>
      <c r="B12" s="227"/>
      <c r="C12" s="38"/>
      <c r="D12" s="39"/>
      <c r="E12" s="205"/>
      <c r="F12" s="7"/>
      <c r="G12" s="260">
        <f t="shared" ref="G12:G19" si="4">(E12*F12)+E12</f>
        <v>0</v>
      </c>
      <c r="H12" s="7"/>
      <c r="I12" s="7"/>
      <c r="J12" s="7"/>
      <c r="K12" s="7"/>
      <c r="L12" s="262">
        <f t="shared" si="0"/>
        <v>0</v>
      </c>
      <c r="M12" s="262">
        <f t="shared" si="1"/>
        <v>0</v>
      </c>
      <c r="N12" s="262">
        <f t="shared" si="2"/>
        <v>0</v>
      </c>
      <c r="O12" s="262">
        <f t="shared" si="3"/>
        <v>0</v>
      </c>
      <c r="P12" s="225"/>
      <c r="Q12" s="228"/>
    </row>
    <row r="13" spans="1:17" x14ac:dyDescent="0.25">
      <c r="A13" s="83" t="s">
        <v>153</v>
      </c>
      <c r="B13" s="227"/>
      <c r="C13" s="38"/>
      <c r="D13" s="39"/>
      <c r="E13" s="205"/>
      <c r="F13" s="7"/>
      <c r="G13" s="260">
        <f t="shared" si="4"/>
        <v>0</v>
      </c>
      <c r="H13" s="7"/>
      <c r="I13" s="7"/>
      <c r="J13" s="7"/>
      <c r="K13" s="7"/>
      <c r="L13" s="262">
        <f t="shared" si="0"/>
        <v>0</v>
      </c>
      <c r="M13" s="262">
        <f t="shared" si="1"/>
        <v>0</v>
      </c>
      <c r="N13" s="262">
        <f t="shared" si="2"/>
        <v>0</v>
      </c>
      <c r="O13" s="262">
        <f t="shared" si="3"/>
        <v>0</v>
      </c>
      <c r="P13" s="225"/>
      <c r="Q13" s="228"/>
    </row>
    <row r="14" spans="1:17" x14ac:dyDescent="0.25">
      <c r="A14" s="83" t="s">
        <v>154</v>
      </c>
      <c r="B14" s="227"/>
      <c r="C14" s="38"/>
      <c r="D14" s="39"/>
      <c r="E14" s="205"/>
      <c r="F14" s="7"/>
      <c r="G14" s="260">
        <f t="shared" si="4"/>
        <v>0</v>
      </c>
      <c r="H14" s="7"/>
      <c r="I14" s="7"/>
      <c r="J14" s="7"/>
      <c r="K14" s="7"/>
      <c r="L14" s="262">
        <f t="shared" si="0"/>
        <v>0</v>
      </c>
      <c r="M14" s="262">
        <f t="shared" si="1"/>
        <v>0</v>
      </c>
      <c r="N14" s="262">
        <f t="shared" si="2"/>
        <v>0</v>
      </c>
      <c r="O14" s="262">
        <f t="shared" si="3"/>
        <v>0</v>
      </c>
      <c r="P14" s="225"/>
      <c r="Q14" s="228"/>
    </row>
    <row r="15" spans="1:17" x14ac:dyDescent="0.25">
      <c r="A15" s="83" t="s">
        <v>158</v>
      </c>
      <c r="B15" s="227"/>
      <c r="C15" s="38"/>
      <c r="D15" s="39"/>
      <c r="E15" s="205"/>
      <c r="F15" s="7"/>
      <c r="G15" s="260">
        <f t="shared" si="4"/>
        <v>0</v>
      </c>
      <c r="H15" s="7"/>
      <c r="I15" s="7"/>
      <c r="J15" s="7"/>
      <c r="K15" s="7"/>
      <c r="L15" s="262">
        <f t="shared" si="0"/>
        <v>0</v>
      </c>
      <c r="M15" s="262">
        <f t="shared" si="1"/>
        <v>0</v>
      </c>
      <c r="N15" s="262">
        <f t="shared" si="2"/>
        <v>0</v>
      </c>
      <c r="O15" s="262">
        <f t="shared" si="3"/>
        <v>0</v>
      </c>
      <c r="P15" s="225"/>
      <c r="Q15" s="228"/>
    </row>
    <row r="16" spans="1:17" x14ac:dyDescent="0.25">
      <c r="A16" s="83" t="s">
        <v>159</v>
      </c>
      <c r="B16" s="227"/>
      <c r="C16" s="38"/>
      <c r="D16" s="39"/>
      <c r="E16" s="205"/>
      <c r="F16" s="7"/>
      <c r="G16" s="260">
        <f t="shared" si="4"/>
        <v>0</v>
      </c>
      <c r="H16" s="7"/>
      <c r="I16" s="7"/>
      <c r="J16" s="7"/>
      <c r="K16" s="7"/>
      <c r="L16" s="262">
        <f t="shared" si="0"/>
        <v>0</v>
      </c>
      <c r="M16" s="262">
        <f t="shared" si="1"/>
        <v>0</v>
      </c>
      <c r="N16" s="262">
        <f t="shared" si="2"/>
        <v>0</v>
      </c>
      <c r="O16" s="262">
        <f t="shared" si="3"/>
        <v>0</v>
      </c>
      <c r="P16" s="225"/>
      <c r="Q16" s="228"/>
    </row>
    <row r="17" spans="1:17" ht="16.5" customHeight="1" x14ac:dyDescent="0.25">
      <c r="A17" s="83" t="s">
        <v>160</v>
      </c>
      <c r="B17" s="227"/>
      <c r="C17" s="38"/>
      <c r="D17" s="39"/>
      <c r="E17" s="205"/>
      <c r="F17" s="7"/>
      <c r="G17" s="260">
        <f t="shared" si="4"/>
        <v>0</v>
      </c>
      <c r="H17" s="7"/>
      <c r="I17" s="7"/>
      <c r="J17" s="7"/>
      <c r="K17" s="7"/>
      <c r="L17" s="262">
        <f t="shared" si="0"/>
        <v>0</v>
      </c>
      <c r="M17" s="262">
        <f t="shared" si="1"/>
        <v>0</v>
      </c>
      <c r="N17" s="262">
        <f t="shared" si="2"/>
        <v>0</v>
      </c>
      <c r="O17" s="262">
        <f t="shared" si="3"/>
        <v>0</v>
      </c>
      <c r="P17" s="225"/>
      <c r="Q17" s="228"/>
    </row>
    <row r="18" spans="1:17" x14ac:dyDescent="0.25">
      <c r="A18" s="83" t="s">
        <v>161</v>
      </c>
      <c r="B18" s="227"/>
      <c r="C18" s="38"/>
      <c r="D18" s="39"/>
      <c r="E18" s="205"/>
      <c r="F18" s="7"/>
      <c r="G18" s="260">
        <f t="shared" si="4"/>
        <v>0</v>
      </c>
      <c r="H18" s="7"/>
      <c r="I18" s="7"/>
      <c r="J18" s="7"/>
      <c r="K18" s="7"/>
      <c r="L18" s="262">
        <f t="shared" si="0"/>
        <v>0</v>
      </c>
      <c r="M18" s="262">
        <f t="shared" si="1"/>
        <v>0</v>
      </c>
      <c r="N18" s="262">
        <f t="shared" si="2"/>
        <v>0</v>
      </c>
      <c r="O18" s="262">
        <f t="shared" si="3"/>
        <v>0</v>
      </c>
      <c r="P18" s="225"/>
      <c r="Q18" s="228"/>
    </row>
    <row r="19" spans="1:17" ht="15.75" thickBot="1" x14ac:dyDescent="0.3">
      <c r="A19" s="83" t="s">
        <v>162</v>
      </c>
      <c r="B19" s="233"/>
      <c r="C19" s="234"/>
      <c r="D19" s="235"/>
      <c r="E19" s="236"/>
      <c r="F19" s="237"/>
      <c r="G19" s="261">
        <f t="shared" si="4"/>
        <v>0</v>
      </c>
      <c r="H19" s="237"/>
      <c r="I19" s="237"/>
      <c r="J19" s="237"/>
      <c r="K19" s="237"/>
      <c r="L19" s="262">
        <f t="shared" si="0"/>
        <v>0</v>
      </c>
      <c r="M19" s="262">
        <f t="shared" si="1"/>
        <v>0</v>
      </c>
      <c r="N19" s="262">
        <f t="shared" si="2"/>
        <v>0</v>
      </c>
      <c r="O19" s="262">
        <f t="shared" si="3"/>
        <v>0</v>
      </c>
      <c r="P19" s="225"/>
      <c r="Q19" s="228"/>
    </row>
    <row r="20" spans="1:17" ht="15.75" thickTop="1" x14ac:dyDescent="0.25">
      <c r="A20" s="83">
        <v>5</v>
      </c>
      <c r="B20" s="239" t="s">
        <v>164</v>
      </c>
      <c r="C20" s="240"/>
      <c r="D20" s="241">
        <f>SUM(D10:D19)</f>
        <v>0</v>
      </c>
      <c r="E20" s="243"/>
      <c r="F20" s="244"/>
      <c r="G20" s="238">
        <f>SUM(G10:G19)</f>
        <v>0</v>
      </c>
      <c r="H20" s="245"/>
      <c r="I20" s="245"/>
      <c r="J20" s="245"/>
      <c r="K20" s="242"/>
      <c r="L20" s="242">
        <f>SUM(L10:L19)</f>
        <v>0</v>
      </c>
      <c r="M20" s="242">
        <f t="shared" ref="M20:O20" si="5">SUM(M10:M19)</f>
        <v>0</v>
      </c>
      <c r="N20" s="242">
        <f t="shared" si="5"/>
        <v>0</v>
      </c>
      <c r="O20" s="242">
        <f t="shared" si="5"/>
        <v>0</v>
      </c>
      <c r="P20" s="95"/>
      <c r="Q20" s="98"/>
    </row>
    <row r="21" spans="1:17" x14ac:dyDescent="0.25">
      <c r="B21" s="97"/>
      <c r="C21" s="95"/>
      <c r="D21" s="95"/>
      <c r="E21" s="95"/>
      <c r="F21" s="95"/>
      <c r="G21" s="95"/>
      <c r="H21" s="95"/>
      <c r="I21" s="95"/>
      <c r="J21" s="95"/>
      <c r="K21" s="95"/>
      <c r="L21" s="95"/>
      <c r="M21" s="95"/>
      <c r="N21" s="95"/>
      <c r="O21" s="95"/>
      <c r="P21" s="95"/>
      <c r="Q21" s="98"/>
    </row>
    <row r="22" spans="1:17" x14ac:dyDescent="0.25">
      <c r="B22" s="40" t="s">
        <v>184</v>
      </c>
      <c r="C22" s="41"/>
      <c r="D22" s="41"/>
      <c r="E22" s="41"/>
      <c r="F22" s="41"/>
      <c r="G22" s="41"/>
      <c r="H22" s="41"/>
      <c r="I22" s="41"/>
      <c r="J22" s="41"/>
      <c r="K22" s="41"/>
      <c r="L22" s="41"/>
      <c r="M22" s="41"/>
      <c r="N22" s="41"/>
      <c r="O22" s="41"/>
      <c r="P22" s="95"/>
      <c r="Q22" s="98"/>
    </row>
    <row r="23" spans="1:17" x14ac:dyDescent="0.25">
      <c r="A23" s="83">
        <v>6</v>
      </c>
      <c r="B23" s="42" t="s">
        <v>16</v>
      </c>
      <c r="C23" s="43"/>
      <c r="D23" s="43"/>
      <c r="E23" s="43"/>
      <c r="F23" s="43"/>
      <c r="G23" s="43"/>
      <c r="H23" s="43"/>
      <c r="I23" s="43"/>
      <c r="J23" s="43"/>
      <c r="K23" s="43"/>
      <c r="L23" s="8">
        <f>'Financial Projections'!E30</f>
        <v>0</v>
      </c>
      <c r="M23" s="8">
        <f>'Financial Projections'!I30</f>
        <v>0</v>
      </c>
      <c r="N23" s="8">
        <f>'Financial Projections'!M30</f>
        <v>0</v>
      </c>
      <c r="O23" s="8">
        <f>'Financial Projections'!Q30</f>
        <v>0</v>
      </c>
      <c r="P23" s="95"/>
      <c r="Q23" s="98"/>
    </row>
    <row r="24" spans="1:17" x14ac:dyDescent="0.25">
      <c r="A24" s="83">
        <v>7</v>
      </c>
      <c r="B24" s="42" t="s">
        <v>15</v>
      </c>
      <c r="C24" s="43"/>
      <c r="D24" s="43"/>
      <c r="E24" s="43"/>
      <c r="F24" s="43"/>
      <c r="G24" s="43"/>
      <c r="H24" s="43"/>
      <c r="I24" s="43"/>
      <c r="J24" s="43"/>
      <c r="K24" s="43"/>
      <c r="L24" s="8">
        <f>'Financial Projections'!E31</f>
        <v>0</v>
      </c>
      <c r="M24" s="8">
        <f>'Financial Projections'!I31</f>
        <v>0</v>
      </c>
      <c r="N24" s="8">
        <f>'Financial Projections'!M31</f>
        <v>0</v>
      </c>
      <c r="O24" s="8">
        <f>'Financial Projections'!Q31</f>
        <v>0</v>
      </c>
      <c r="P24" s="95"/>
      <c r="Q24" s="98"/>
    </row>
    <row r="25" spans="1:17" x14ac:dyDescent="0.25">
      <c r="A25" s="83">
        <v>8</v>
      </c>
      <c r="B25" s="42" t="s">
        <v>123</v>
      </c>
      <c r="C25" s="43"/>
      <c r="D25" s="43"/>
      <c r="E25" s="43"/>
      <c r="F25" s="43"/>
      <c r="G25" s="43"/>
      <c r="H25" s="43"/>
      <c r="I25" s="43"/>
      <c r="J25" s="43"/>
      <c r="K25" s="43"/>
      <c r="L25" s="8">
        <f>'Financial Projections'!E32</f>
        <v>0</v>
      </c>
      <c r="M25" s="8">
        <f>'Financial Projections'!I32</f>
        <v>0</v>
      </c>
      <c r="N25" s="8">
        <f>'Financial Projections'!M32</f>
        <v>0</v>
      </c>
      <c r="O25" s="8">
        <f>'Financial Projections'!Q32</f>
        <v>0</v>
      </c>
      <c r="P25" s="95"/>
      <c r="Q25" s="98"/>
    </row>
    <row r="26" spans="1:17" x14ac:dyDescent="0.25">
      <c r="A26" s="83">
        <v>9</v>
      </c>
      <c r="B26" s="44" t="s">
        <v>32</v>
      </c>
      <c r="C26" s="43"/>
      <c r="D26" s="43"/>
      <c r="E26" s="43"/>
      <c r="F26" s="43"/>
      <c r="G26" s="43"/>
      <c r="H26" s="43"/>
      <c r="I26" s="43"/>
      <c r="J26" s="43"/>
      <c r="K26" s="43"/>
      <c r="L26" s="8">
        <f>'Financial Projections'!E33</f>
        <v>0</v>
      </c>
      <c r="M26" s="8">
        <f>'Financial Projections'!I33</f>
        <v>0</v>
      </c>
      <c r="N26" s="8">
        <f>'Financial Projections'!M33</f>
        <v>0</v>
      </c>
      <c r="O26" s="8">
        <f>'Financial Projections'!Q33</f>
        <v>0</v>
      </c>
      <c r="P26" s="95"/>
      <c r="Q26" s="98"/>
    </row>
    <row r="27" spans="1:17" x14ac:dyDescent="0.25">
      <c r="A27" s="83">
        <v>10</v>
      </c>
      <c r="B27" s="44" t="s">
        <v>8</v>
      </c>
      <c r="C27" s="43"/>
      <c r="D27" s="43"/>
      <c r="E27" s="43"/>
      <c r="F27" s="43"/>
      <c r="G27" s="43"/>
      <c r="H27" s="43"/>
      <c r="I27" s="43"/>
      <c r="J27" s="43"/>
      <c r="K27" s="43"/>
      <c r="L27" s="8">
        <f>'Financial Projections'!E34</f>
        <v>0</v>
      </c>
      <c r="M27" s="8">
        <f>'Financial Projections'!I34</f>
        <v>0</v>
      </c>
      <c r="N27" s="8">
        <f>'Financial Projections'!M34</f>
        <v>0</v>
      </c>
      <c r="O27" s="8">
        <f>'Financial Projections'!Q34</f>
        <v>0</v>
      </c>
      <c r="P27" s="95"/>
      <c r="Q27" s="98"/>
    </row>
    <row r="28" spans="1:17" x14ac:dyDescent="0.25">
      <c r="B28" s="97"/>
      <c r="C28" s="95"/>
      <c r="D28" s="95"/>
      <c r="E28" s="95"/>
      <c r="F28" s="95"/>
      <c r="G28" s="95"/>
      <c r="H28" s="95"/>
      <c r="I28" s="95"/>
      <c r="J28" s="95"/>
      <c r="K28" s="95"/>
      <c r="L28" s="226"/>
      <c r="M28" s="226"/>
      <c r="N28" s="226"/>
      <c r="O28" s="226"/>
      <c r="P28" s="95"/>
      <c r="Q28" s="98"/>
    </row>
    <row r="29" spans="1:17" x14ac:dyDescent="0.25">
      <c r="B29" s="40" t="s">
        <v>149</v>
      </c>
      <c r="C29" s="41"/>
      <c r="D29" s="41"/>
      <c r="E29" s="41"/>
      <c r="F29" s="41"/>
      <c r="G29" s="41"/>
      <c r="H29" s="41"/>
      <c r="I29" s="41"/>
      <c r="J29" s="41"/>
      <c r="K29" s="41"/>
      <c r="L29" s="41"/>
      <c r="M29" s="41"/>
      <c r="N29" s="41"/>
      <c r="O29" s="41"/>
      <c r="P29" s="95"/>
      <c r="Q29" s="98"/>
    </row>
    <row r="30" spans="1:17" x14ac:dyDescent="0.25">
      <c r="A30" s="83">
        <v>11</v>
      </c>
      <c r="B30" s="42" t="s">
        <v>16</v>
      </c>
      <c r="C30" s="43"/>
      <c r="D30" s="43"/>
      <c r="E30" s="43"/>
      <c r="F30" s="43"/>
      <c r="G30" s="43"/>
      <c r="H30" s="43"/>
      <c r="I30" s="43"/>
      <c r="J30" s="43"/>
      <c r="K30" s="43"/>
      <c r="L30" s="43">
        <f>(SUMIF(B10:B19, "Faculty (PhD or other terminal degree)",L10:L19))-L23</f>
        <v>0</v>
      </c>
      <c r="M30" s="43">
        <f>(SUMIF(B10:B19, "Faculty (PhD or other terminal degree)",M10:M19))-M23</f>
        <v>0</v>
      </c>
      <c r="N30" s="43">
        <f>(SUMIF(B10:B19, "Faculty (PhD or other terminal degree)",N10:N19))-N23</f>
        <v>0</v>
      </c>
      <c r="O30" s="43">
        <f>(SUMIF(B10:B19, "Faculty (PhD or other terminal degree)",O10:O19))-O23</f>
        <v>0</v>
      </c>
      <c r="P30" s="95"/>
      <c r="Q30" s="98"/>
    </row>
    <row r="31" spans="1:17" x14ac:dyDescent="0.25">
      <c r="A31" s="83">
        <v>12</v>
      </c>
      <c r="B31" s="42" t="s">
        <v>15</v>
      </c>
      <c r="C31" s="43"/>
      <c r="D31" s="43"/>
      <c r="E31" s="43"/>
      <c r="F31" s="43"/>
      <c r="G31" s="43"/>
      <c r="H31" s="43"/>
      <c r="I31" s="43"/>
      <c r="J31" s="43"/>
      <c r="K31" s="43"/>
      <c r="L31" s="43">
        <f>(SUMIF(B10:B19, "Faculty (Masters)",L10:L19))-L24</f>
        <v>0</v>
      </c>
      <c r="M31" s="43">
        <f>(SUMIF(B10:B19, "Faculty (Masters)",M10:M19))-M24</f>
        <v>0</v>
      </c>
      <c r="N31" s="43">
        <f>(SUMIF(B10:B19, "Faculty (Masters)",N10:N19))-N24</f>
        <v>0</v>
      </c>
      <c r="O31" s="43">
        <f>(SUMIF(B10:B19, "Faculty (Masters)",O10:O19))-O24</f>
        <v>0</v>
      </c>
      <c r="P31" s="95"/>
      <c r="Q31" s="98"/>
    </row>
    <row r="32" spans="1:17" x14ac:dyDescent="0.25">
      <c r="A32" s="83">
        <v>13</v>
      </c>
      <c r="B32" s="42" t="s">
        <v>123</v>
      </c>
      <c r="C32" s="43"/>
      <c r="D32" s="43"/>
      <c r="E32" s="43"/>
      <c r="F32" s="43"/>
      <c r="G32" s="43"/>
      <c r="H32" s="43"/>
      <c r="I32" s="43"/>
      <c r="J32" s="43"/>
      <c r="K32" s="43"/>
      <c r="L32" s="43">
        <f>(SUMIF(B10:B19, "Faculty (Lecturer)",L10:L19))-L25</f>
        <v>0</v>
      </c>
      <c r="M32" s="43">
        <f>(SUMIF(B10:B19,"Faculty (Lecturer)",M10:M19))-M25</f>
        <v>0</v>
      </c>
      <c r="N32" s="43">
        <f>(SUMIF(B10:B19, "Faculty (Lecturer)",N10:N19))-N25</f>
        <v>0</v>
      </c>
      <c r="O32" s="43">
        <f>(SUMIF(B10:B19, "Faculty (Lecturer)",O10:O19))-O25</f>
        <v>0</v>
      </c>
      <c r="P32" s="95"/>
      <c r="Q32" s="98"/>
    </row>
    <row r="33" spans="1:17" x14ac:dyDescent="0.25">
      <c r="A33" s="83">
        <v>14</v>
      </c>
      <c r="B33" s="44" t="s">
        <v>32</v>
      </c>
      <c r="C33" s="43"/>
      <c r="D33" s="43"/>
      <c r="E33" s="43"/>
      <c r="F33" s="43"/>
      <c r="G33" s="43"/>
      <c r="H33" s="43"/>
      <c r="I33" s="43"/>
      <c r="J33" s="43"/>
      <c r="K33" s="43"/>
      <c r="L33" s="43">
        <f>(SUMIF(B10:B19, "Administrators (includes program coordinators)",L10:L19))-L26</f>
        <v>0</v>
      </c>
      <c r="M33" s="43">
        <f>(SUMIF(B10:B19, "Administrators (includes program coordinators)",M10:M19))-M26</f>
        <v>0</v>
      </c>
      <c r="N33" s="43">
        <f>(SUMIF(B10:B19, "Administrators (includes program coordinators)",N10:N19))-N26</f>
        <v>0</v>
      </c>
      <c r="O33" s="43">
        <f>(SUMIF(B10:B19, "Administrators (includes program coordinators)",O10:O19))-O26</f>
        <v>0</v>
      </c>
      <c r="P33" s="95"/>
      <c r="Q33" s="98"/>
    </row>
    <row r="34" spans="1:17" ht="15.75" thickBot="1" x14ac:dyDescent="0.3">
      <c r="A34" s="83">
        <v>15</v>
      </c>
      <c r="B34" s="246" t="s">
        <v>8</v>
      </c>
      <c r="C34" s="247"/>
      <c r="D34" s="247"/>
      <c r="E34" s="247"/>
      <c r="F34" s="247"/>
      <c r="G34" s="247"/>
      <c r="H34" s="247"/>
      <c r="I34" s="247"/>
      <c r="J34" s="247"/>
      <c r="K34" s="247"/>
      <c r="L34" s="247">
        <f>(SUMIF(B10:B19, "Support Staff",L10:L19))-L27</f>
        <v>0</v>
      </c>
      <c r="M34" s="247">
        <f>(SUMIF(B10:B19, "Support Staff",M10:M19))-M27</f>
        <v>0</v>
      </c>
      <c r="N34" s="247">
        <f>(SUMIF(B10:B19, "Support Staff",N10:N19))-N27</f>
        <v>0</v>
      </c>
      <c r="O34" s="247">
        <f>(SUMIF(B10:B19, "Support Staff",O10:O19))-O27</f>
        <v>0</v>
      </c>
      <c r="P34" s="99"/>
      <c r="Q34" s="100"/>
    </row>
    <row r="35" spans="1:17" ht="15.75" thickBot="1" x14ac:dyDescent="0.3">
      <c r="B35" s="101"/>
      <c r="C35" s="95"/>
      <c r="D35" s="95"/>
      <c r="E35" s="95"/>
      <c r="F35" s="95"/>
      <c r="G35" s="95"/>
      <c r="H35" s="95"/>
      <c r="I35" s="95"/>
      <c r="J35" s="95"/>
      <c r="K35" s="95"/>
      <c r="L35" s="95"/>
      <c r="M35" s="95"/>
      <c r="N35" s="95"/>
      <c r="O35" s="95"/>
      <c r="P35" s="95"/>
      <c r="Q35" s="95"/>
    </row>
    <row r="36" spans="1:17" ht="18.75" x14ac:dyDescent="0.25">
      <c r="B36" s="86" t="s">
        <v>50</v>
      </c>
      <c r="C36" s="87"/>
      <c r="D36" s="87"/>
      <c r="E36" s="87"/>
      <c r="F36" s="87"/>
      <c r="G36" s="87"/>
      <c r="H36" s="87"/>
      <c r="I36" s="87"/>
      <c r="J36" s="87"/>
      <c r="K36" s="87"/>
      <c r="L36" s="202"/>
      <c r="M36" s="87"/>
      <c r="N36" s="87"/>
      <c r="O36" s="88"/>
      <c r="P36" s="95"/>
      <c r="Q36" s="95"/>
    </row>
    <row r="37" spans="1:17" ht="60" x14ac:dyDescent="0.25">
      <c r="B37" s="97"/>
      <c r="C37" s="90" t="s">
        <v>185</v>
      </c>
      <c r="D37" s="91" t="s">
        <v>53</v>
      </c>
      <c r="E37" s="91" t="s">
        <v>54</v>
      </c>
      <c r="F37" s="91" t="s">
        <v>98</v>
      </c>
      <c r="G37" s="91" t="s">
        <v>97</v>
      </c>
      <c r="H37" s="222" t="s">
        <v>192</v>
      </c>
      <c r="I37" s="222" t="s">
        <v>193</v>
      </c>
      <c r="J37" s="222" t="s">
        <v>194</v>
      </c>
      <c r="K37" s="222" t="s">
        <v>195</v>
      </c>
      <c r="L37" s="222" t="s">
        <v>188</v>
      </c>
      <c r="M37" s="222" t="s">
        <v>189</v>
      </c>
      <c r="N37" s="222" t="s">
        <v>190</v>
      </c>
      <c r="O37" s="265" t="s">
        <v>191</v>
      </c>
      <c r="P37" s="95"/>
      <c r="Q37" s="95"/>
    </row>
    <row r="38" spans="1:17" x14ac:dyDescent="0.25">
      <c r="B38" s="93" t="s">
        <v>11</v>
      </c>
      <c r="C38" s="94"/>
      <c r="D38" s="95"/>
      <c r="E38" s="95"/>
      <c r="F38" s="95"/>
      <c r="G38" s="95"/>
      <c r="H38" s="95"/>
      <c r="I38" s="95"/>
      <c r="J38" s="95"/>
      <c r="K38" s="95"/>
      <c r="L38" s="95"/>
      <c r="M38" s="95"/>
      <c r="N38" s="95"/>
      <c r="O38" s="98"/>
      <c r="P38" s="95"/>
      <c r="Q38" s="95"/>
    </row>
    <row r="39" spans="1:17" x14ac:dyDescent="0.25">
      <c r="A39" s="83" t="s">
        <v>166</v>
      </c>
      <c r="B39" s="227" t="s">
        <v>16</v>
      </c>
      <c r="C39" s="38" t="s">
        <v>86</v>
      </c>
      <c r="D39" s="39"/>
      <c r="E39" s="224"/>
      <c r="F39" s="7"/>
      <c r="G39" s="260">
        <f>(E39*F39)+E39</f>
        <v>0</v>
      </c>
      <c r="H39" s="7"/>
      <c r="I39" s="7"/>
      <c r="J39" s="7"/>
      <c r="K39" s="7"/>
      <c r="L39" s="262">
        <f t="shared" ref="L39:L48" si="6">G39*H39</f>
        <v>0</v>
      </c>
      <c r="M39" s="262">
        <f t="shared" ref="M39:M48" si="7">G39*I39</f>
        <v>0</v>
      </c>
      <c r="N39" s="262">
        <f t="shared" ref="N39:N48" si="8">G39*J39</f>
        <v>0</v>
      </c>
      <c r="O39" s="264">
        <f t="shared" ref="O39:O48" si="9">G39*K39</f>
        <v>0</v>
      </c>
      <c r="P39" s="95"/>
      <c r="Q39" s="95"/>
    </row>
    <row r="40" spans="1:17" x14ac:dyDescent="0.25">
      <c r="A40" s="83" t="s">
        <v>167</v>
      </c>
      <c r="B40" s="227"/>
      <c r="C40" s="38"/>
      <c r="D40" s="39"/>
      <c r="E40" s="224"/>
      <c r="F40" s="7"/>
      <c r="G40" s="263">
        <f t="shared" ref="G40:G48" si="10">(E40*F40)+E40</f>
        <v>0</v>
      </c>
      <c r="H40" s="7"/>
      <c r="I40" s="7"/>
      <c r="J40" s="7"/>
      <c r="K40" s="7"/>
      <c r="L40" s="262">
        <f t="shared" si="6"/>
        <v>0</v>
      </c>
      <c r="M40" s="262">
        <f t="shared" si="7"/>
        <v>0</v>
      </c>
      <c r="N40" s="262">
        <f t="shared" si="8"/>
        <v>0</v>
      </c>
      <c r="O40" s="264">
        <f t="shared" si="9"/>
        <v>0</v>
      </c>
      <c r="P40" s="95"/>
      <c r="Q40" s="95"/>
    </row>
    <row r="41" spans="1:17" x14ac:dyDescent="0.25">
      <c r="A41" s="83" t="s">
        <v>168</v>
      </c>
      <c r="B41" s="227"/>
      <c r="C41" s="38"/>
      <c r="D41" s="39"/>
      <c r="E41" s="224"/>
      <c r="F41" s="7"/>
      <c r="G41" s="263">
        <f t="shared" si="10"/>
        <v>0</v>
      </c>
      <c r="H41" s="7"/>
      <c r="I41" s="7"/>
      <c r="J41" s="7"/>
      <c r="K41" s="7"/>
      <c r="L41" s="262">
        <f t="shared" si="6"/>
        <v>0</v>
      </c>
      <c r="M41" s="262">
        <f t="shared" si="7"/>
        <v>0</v>
      </c>
      <c r="N41" s="262">
        <f t="shared" si="8"/>
        <v>0</v>
      </c>
      <c r="O41" s="264">
        <f t="shared" si="9"/>
        <v>0</v>
      </c>
      <c r="P41" s="95"/>
      <c r="Q41" s="95"/>
    </row>
    <row r="42" spans="1:17" x14ac:dyDescent="0.25">
      <c r="A42" s="83" t="s">
        <v>169</v>
      </c>
      <c r="B42" s="227"/>
      <c r="C42" s="38"/>
      <c r="D42" s="39"/>
      <c r="E42" s="224"/>
      <c r="F42" s="7"/>
      <c r="G42" s="263">
        <f t="shared" si="10"/>
        <v>0</v>
      </c>
      <c r="H42" s="7"/>
      <c r="I42" s="7"/>
      <c r="J42" s="7"/>
      <c r="K42" s="7"/>
      <c r="L42" s="262">
        <f t="shared" si="6"/>
        <v>0</v>
      </c>
      <c r="M42" s="262">
        <f t="shared" si="7"/>
        <v>0</v>
      </c>
      <c r="N42" s="262">
        <f t="shared" si="8"/>
        <v>0</v>
      </c>
      <c r="O42" s="264">
        <f t="shared" si="9"/>
        <v>0</v>
      </c>
      <c r="P42" s="95"/>
      <c r="Q42" s="95"/>
    </row>
    <row r="43" spans="1:17" x14ac:dyDescent="0.25">
      <c r="A43" s="83" t="s">
        <v>170</v>
      </c>
      <c r="B43" s="227"/>
      <c r="C43" s="38"/>
      <c r="D43" s="39"/>
      <c r="E43" s="224"/>
      <c r="F43" s="7"/>
      <c r="G43" s="263">
        <f t="shared" si="10"/>
        <v>0</v>
      </c>
      <c r="H43" s="7"/>
      <c r="I43" s="7"/>
      <c r="J43" s="7"/>
      <c r="K43" s="7"/>
      <c r="L43" s="262">
        <f t="shared" si="6"/>
        <v>0</v>
      </c>
      <c r="M43" s="262">
        <f t="shared" si="7"/>
        <v>0</v>
      </c>
      <c r="N43" s="262">
        <f t="shared" si="8"/>
        <v>0</v>
      </c>
      <c r="O43" s="264">
        <f t="shared" si="9"/>
        <v>0</v>
      </c>
      <c r="P43" s="95"/>
      <c r="Q43" s="95"/>
    </row>
    <row r="44" spans="1:17" x14ac:dyDescent="0.25">
      <c r="A44" s="83" t="s">
        <v>171</v>
      </c>
      <c r="B44" s="227"/>
      <c r="C44" s="38"/>
      <c r="D44" s="39"/>
      <c r="E44" s="224"/>
      <c r="F44" s="7"/>
      <c r="G44" s="263">
        <f t="shared" si="10"/>
        <v>0</v>
      </c>
      <c r="H44" s="7"/>
      <c r="I44" s="7"/>
      <c r="J44" s="7"/>
      <c r="K44" s="7"/>
      <c r="L44" s="262">
        <f t="shared" si="6"/>
        <v>0</v>
      </c>
      <c r="M44" s="262">
        <f t="shared" si="7"/>
        <v>0</v>
      </c>
      <c r="N44" s="262">
        <f t="shared" si="8"/>
        <v>0</v>
      </c>
      <c r="O44" s="264">
        <f t="shared" si="9"/>
        <v>0</v>
      </c>
      <c r="P44" s="95"/>
      <c r="Q44" s="95"/>
    </row>
    <row r="45" spans="1:17" x14ac:dyDescent="0.25">
      <c r="A45" s="83" t="s">
        <v>172</v>
      </c>
      <c r="B45" s="227"/>
      <c r="C45" s="38"/>
      <c r="D45" s="39"/>
      <c r="E45" s="224"/>
      <c r="F45" s="7"/>
      <c r="G45" s="263">
        <f t="shared" si="10"/>
        <v>0</v>
      </c>
      <c r="H45" s="7"/>
      <c r="I45" s="7"/>
      <c r="J45" s="7"/>
      <c r="K45" s="7"/>
      <c r="L45" s="262">
        <f t="shared" si="6"/>
        <v>0</v>
      </c>
      <c r="M45" s="262">
        <f t="shared" si="7"/>
        <v>0</v>
      </c>
      <c r="N45" s="262">
        <f t="shared" si="8"/>
        <v>0</v>
      </c>
      <c r="O45" s="264">
        <f t="shared" si="9"/>
        <v>0</v>
      </c>
      <c r="P45" s="95"/>
      <c r="Q45" s="95"/>
    </row>
    <row r="46" spans="1:17" x14ac:dyDescent="0.25">
      <c r="A46" s="83" t="s">
        <v>173</v>
      </c>
      <c r="B46" s="227"/>
      <c r="C46" s="38"/>
      <c r="D46" s="39"/>
      <c r="E46" s="224"/>
      <c r="F46" s="7"/>
      <c r="G46" s="263">
        <f t="shared" si="10"/>
        <v>0</v>
      </c>
      <c r="H46" s="7"/>
      <c r="I46" s="7"/>
      <c r="J46" s="7"/>
      <c r="K46" s="7"/>
      <c r="L46" s="262">
        <f t="shared" si="6"/>
        <v>0</v>
      </c>
      <c r="M46" s="262">
        <f t="shared" si="7"/>
        <v>0</v>
      </c>
      <c r="N46" s="262">
        <f t="shared" si="8"/>
        <v>0</v>
      </c>
      <c r="O46" s="264">
        <f t="shared" si="9"/>
        <v>0</v>
      </c>
      <c r="P46" s="95"/>
      <c r="Q46" s="95"/>
    </row>
    <row r="47" spans="1:17" x14ac:dyDescent="0.25">
      <c r="A47" s="83" t="s">
        <v>174</v>
      </c>
      <c r="B47" s="227"/>
      <c r="C47" s="38"/>
      <c r="D47" s="39"/>
      <c r="E47" s="224"/>
      <c r="F47" s="7"/>
      <c r="G47" s="263">
        <f t="shared" si="10"/>
        <v>0</v>
      </c>
      <c r="H47" s="7"/>
      <c r="I47" s="7"/>
      <c r="J47" s="7"/>
      <c r="K47" s="7"/>
      <c r="L47" s="262">
        <f t="shared" si="6"/>
        <v>0</v>
      </c>
      <c r="M47" s="262">
        <f t="shared" si="7"/>
        <v>0</v>
      </c>
      <c r="N47" s="262">
        <f t="shared" si="8"/>
        <v>0</v>
      </c>
      <c r="O47" s="264">
        <f t="shared" si="9"/>
        <v>0</v>
      </c>
      <c r="P47" s="95"/>
      <c r="Q47" s="95"/>
    </row>
    <row r="48" spans="1:17" ht="15.75" thickBot="1" x14ac:dyDescent="0.3">
      <c r="A48" s="83" t="s">
        <v>175</v>
      </c>
      <c r="B48" s="227"/>
      <c r="C48" s="38"/>
      <c r="D48" s="39"/>
      <c r="E48" s="224"/>
      <c r="F48" s="7"/>
      <c r="G48" s="263">
        <f t="shared" si="10"/>
        <v>0</v>
      </c>
      <c r="H48" s="7"/>
      <c r="I48" s="7"/>
      <c r="J48" s="7"/>
      <c r="K48" s="7"/>
      <c r="L48" s="262">
        <f t="shared" si="6"/>
        <v>0</v>
      </c>
      <c r="M48" s="262">
        <f t="shared" si="7"/>
        <v>0</v>
      </c>
      <c r="N48" s="262">
        <f t="shared" si="8"/>
        <v>0</v>
      </c>
      <c r="O48" s="264">
        <f t="shared" si="9"/>
        <v>0</v>
      </c>
      <c r="P48" s="95"/>
      <c r="Q48" s="95"/>
    </row>
    <row r="49" spans="1:17" ht="15.75" thickTop="1" x14ac:dyDescent="0.25">
      <c r="A49" s="83">
        <v>16</v>
      </c>
      <c r="B49" s="239" t="s">
        <v>165</v>
      </c>
      <c r="C49" s="240"/>
      <c r="D49" s="241">
        <f>SUM(D39:D48)</f>
        <v>0</v>
      </c>
      <c r="E49" s="243"/>
      <c r="F49" s="244"/>
      <c r="G49" s="238">
        <f>SUM(G39:G48)</f>
        <v>0</v>
      </c>
      <c r="H49" s="245"/>
      <c r="I49" s="245"/>
      <c r="J49" s="245"/>
      <c r="K49" s="242"/>
      <c r="L49" s="242">
        <f t="shared" ref="L49" si="11">SUM(L39:L48)</f>
        <v>0</v>
      </c>
      <c r="M49" s="242">
        <f t="shared" ref="M49" si="12">SUM(M39:M48)</f>
        <v>0</v>
      </c>
      <c r="N49" s="242">
        <f t="shared" ref="N49" si="13">SUM(N39:N48)</f>
        <v>0</v>
      </c>
      <c r="O49" s="266">
        <f t="shared" ref="O49" si="14">SUM(O39:O48)</f>
        <v>0</v>
      </c>
      <c r="P49" s="95"/>
      <c r="Q49" s="95"/>
    </row>
    <row r="50" spans="1:17" x14ac:dyDescent="0.25">
      <c r="B50" s="97"/>
      <c r="C50" s="95"/>
      <c r="D50" s="95"/>
      <c r="E50" s="95"/>
      <c r="F50" s="95"/>
      <c r="G50" s="95"/>
      <c r="H50" s="95"/>
      <c r="I50" s="95"/>
      <c r="J50" s="95"/>
      <c r="K50" s="95"/>
      <c r="L50" s="95"/>
      <c r="M50" s="95"/>
      <c r="N50" s="95"/>
      <c r="O50" s="98"/>
      <c r="P50" s="95"/>
      <c r="Q50" s="95"/>
    </row>
    <row r="51" spans="1:17" x14ac:dyDescent="0.25">
      <c r="B51" s="40" t="s">
        <v>184</v>
      </c>
      <c r="C51" s="41"/>
      <c r="D51" s="41"/>
      <c r="E51" s="41"/>
      <c r="F51" s="41"/>
      <c r="G51" s="41"/>
      <c r="H51" s="41"/>
      <c r="I51" s="41"/>
      <c r="J51" s="41"/>
      <c r="K51" s="41"/>
      <c r="L51" s="41"/>
      <c r="M51" s="41"/>
      <c r="N51" s="41"/>
      <c r="O51" s="229"/>
      <c r="P51" s="95"/>
      <c r="Q51" s="95"/>
    </row>
    <row r="52" spans="1:17" x14ac:dyDescent="0.25">
      <c r="A52" s="83">
        <v>17</v>
      </c>
      <c r="B52" s="42" t="s">
        <v>16</v>
      </c>
      <c r="C52" s="43"/>
      <c r="D52" s="43"/>
      <c r="E52" s="43"/>
      <c r="F52" s="43"/>
      <c r="G52" s="43"/>
      <c r="H52" s="43"/>
      <c r="I52" s="43"/>
      <c r="J52" s="43"/>
      <c r="K52" s="43"/>
      <c r="L52" s="8">
        <f>'Financial Projections'!E37</f>
        <v>0</v>
      </c>
      <c r="M52" s="8">
        <f>'Financial Projections'!I37</f>
        <v>0</v>
      </c>
      <c r="N52" s="8">
        <f>'Financial Projections'!M37</f>
        <v>0</v>
      </c>
      <c r="O52" s="230">
        <f>'Financial Projections'!Q37</f>
        <v>0</v>
      </c>
      <c r="P52" s="95"/>
      <c r="Q52" s="95"/>
    </row>
    <row r="53" spans="1:17" x14ac:dyDescent="0.25">
      <c r="A53" s="83">
        <v>18</v>
      </c>
      <c r="B53" s="42" t="s">
        <v>15</v>
      </c>
      <c r="C53" s="43"/>
      <c r="D53" s="43"/>
      <c r="E53" s="43"/>
      <c r="F53" s="43"/>
      <c r="G53" s="43"/>
      <c r="H53" s="43"/>
      <c r="I53" s="43"/>
      <c r="J53" s="43"/>
      <c r="K53" s="43"/>
      <c r="L53" s="8">
        <f>'Financial Projections'!E38</f>
        <v>0</v>
      </c>
      <c r="M53" s="8">
        <f>'Financial Projections'!I38</f>
        <v>0</v>
      </c>
      <c r="N53" s="8">
        <f>'Financial Projections'!M38</f>
        <v>0</v>
      </c>
      <c r="O53" s="230">
        <f>'Financial Projections'!Q38</f>
        <v>0</v>
      </c>
      <c r="P53" s="95"/>
      <c r="Q53" s="95"/>
    </row>
    <row r="54" spans="1:17" x14ac:dyDescent="0.25">
      <c r="A54" s="83">
        <v>19</v>
      </c>
      <c r="B54" s="42" t="s">
        <v>123</v>
      </c>
      <c r="C54" s="43"/>
      <c r="D54" s="43"/>
      <c r="E54" s="43"/>
      <c r="F54" s="43"/>
      <c r="G54" s="43"/>
      <c r="H54" s="43"/>
      <c r="I54" s="43"/>
      <c r="J54" s="43"/>
      <c r="K54" s="43"/>
      <c r="L54" s="8">
        <f>'Financial Projections'!E39</f>
        <v>0</v>
      </c>
      <c r="M54" s="8">
        <f>'Financial Projections'!I39</f>
        <v>0</v>
      </c>
      <c r="N54" s="8">
        <f>'Financial Projections'!M39</f>
        <v>0</v>
      </c>
      <c r="O54" s="230">
        <f>'Financial Projections'!Q39</f>
        <v>0</v>
      </c>
      <c r="P54" s="95"/>
      <c r="Q54" s="95"/>
    </row>
    <row r="55" spans="1:17" x14ac:dyDescent="0.25">
      <c r="A55" s="83">
        <v>20</v>
      </c>
      <c r="B55" s="44" t="s">
        <v>32</v>
      </c>
      <c r="C55" s="43"/>
      <c r="D55" s="43"/>
      <c r="E55" s="43"/>
      <c r="F55" s="43"/>
      <c r="G55" s="43"/>
      <c r="H55" s="43"/>
      <c r="I55" s="43"/>
      <c r="J55" s="43"/>
      <c r="K55" s="43"/>
      <c r="L55" s="8">
        <f>'Financial Projections'!E40</f>
        <v>0</v>
      </c>
      <c r="M55" s="8">
        <f>'Financial Projections'!I40</f>
        <v>0</v>
      </c>
      <c r="N55" s="8">
        <f>'Financial Projections'!M40</f>
        <v>0</v>
      </c>
      <c r="O55" s="230">
        <f>'Financial Projections'!Q40</f>
        <v>0</v>
      </c>
      <c r="P55" s="95"/>
      <c r="Q55" s="95"/>
    </row>
    <row r="56" spans="1:17" x14ac:dyDescent="0.25">
      <c r="A56" s="83">
        <v>21</v>
      </c>
      <c r="B56" s="44" t="s">
        <v>8</v>
      </c>
      <c r="C56" s="43"/>
      <c r="D56" s="43"/>
      <c r="E56" s="43"/>
      <c r="F56" s="43"/>
      <c r="G56" s="43"/>
      <c r="H56" s="43"/>
      <c r="I56" s="43"/>
      <c r="J56" s="43"/>
      <c r="K56" s="43"/>
      <c r="L56" s="8">
        <f>'Financial Projections'!E41</f>
        <v>0</v>
      </c>
      <c r="M56" s="8">
        <f>'Financial Projections'!I41</f>
        <v>0</v>
      </c>
      <c r="N56" s="8">
        <f>'Financial Projections'!M41</f>
        <v>0</v>
      </c>
      <c r="O56" s="230">
        <f>'Financial Projections'!Q41</f>
        <v>0</v>
      </c>
      <c r="P56" s="95"/>
    </row>
    <row r="57" spans="1:17" x14ac:dyDescent="0.25">
      <c r="B57" s="97"/>
      <c r="C57" s="95"/>
      <c r="D57" s="95"/>
      <c r="E57" s="95"/>
      <c r="F57" s="95"/>
      <c r="G57" s="95"/>
      <c r="H57" s="95"/>
      <c r="I57" s="95"/>
      <c r="J57" s="95"/>
      <c r="K57" s="95"/>
      <c r="L57" s="226"/>
      <c r="M57" s="226"/>
      <c r="N57" s="226"/>
      <c r="O57" s="231"/>
      <c r="P57" s="95"/>
      <c r="Q57" s="95"/>
    </row>
    <row r="58" spans="1:17" x14ac:dyDescent="0.25">
      <c r="B58" s="40" t="s">
        <v>149</v>
      </c>
      <c r="C58" s="41"/>
      <c r="D58" s="41"/>
      <c r="E58" s="41"/>
      <c r="F58" s="41"/>
      <c r="G58" s="41"/>
      <c r="H58" s="41"/>
      <c r="I58" s="41"/>
      <c r="J58" s="41"/>
      <c r="K58" s="41"/>
      <c r="L58" s="41"/>
      <c r="M58" s="41"/>
      <c r="N58" s="41"/>
      <c r="O58" s="229"/>
      <c r="P58" s="95"/>
      <c r="Q58" s="95"/>
    </row>
    <row r="59" spans="1:17" x14ac:dyDescent="0.25">
      <c r="A59" s="83">
        <v>22</v>
      </c>
      <c r="B59" s="42" t="s">
        <v>16</v>
      </c>
      <c r="C59" s="43"/>
      <c r="D59" s="43"/>
      <c r="E59" s="43"/>
      <c r="F59" s="43"/>
      <c r="G59" s="43"/>
      <c r="H59" s="43"/>
      <c r="I59" s="43"/>
      <c r="J59" s="43"/>
      <c r="K59" s="43"/>
      <c r="L59" s="43">
        <f>(SUMIF(B39:B48, "Faculty (PhD or other terminal degree)",L39:L48))-L52</f>
        <v>0</v>
      </c>
      <c r="M59" s="43">
        <f>(SUMIF(B39:B48, "Faculty (PhD or other terminal degree)",M39:M48))-M52</f>
        <v>0</v>
      </c>
      <c r="N59" s="43">
        <f>(SUMIF(B39:B48, "Faculty (PhD or other terminal degree)",N39:N48))-N52</f>
        <v>0</v>
      </c>
      <c r="O59" s="248">
        <f>(SUMIF(B39:B48, "Faculty (PhD or other terminal degree)",O39:O48))-O52</f>
        <v>0</v>
      </c>
      <c r="P59" s="95"/>
      <c r="Q59" s="95"/>
    </row>
    <row r="60" spans="1:17" x14ac:dyDescent="0.25">
      <c r="A60" s="83">
        <v>23</v>
      </c>
      <c r="B60" s="42" t="s">
        <v>15</v>
      </c>
      <c r="C60" s="43"/>
      <c r="D60" s="43"/>
      <c r="E60" s="43"/>
      <c r="F60" s="43"/>
      <c r="G60" s="43"/>
      <c r="H60" s="43"/>
      <c r="I60" s="43"/>
      <c r="J60" s="43"/>
      <c r="K60" s="43"/>
      <c r="L60" s="43">
        <f>(SUMIF(B39:B48, "Faculty (Masters)",L39:L48))-L53</f>
        <v>0</v>
      </c>
      <c r="M60" s="43">
        <f>(SUMIF(B39:B48, "Faculty (Masters)",M39:M48))-M53</f>
        <v>0</v>
      </c>
      <c r="N60" s="43">
        <f>(SUMIF(B39:B48, "Faculty (Masters)",N39:N48))-N53</f>
        <v>0</v>
      </c>
      <c r="O60" s="248">
        <f>(SUMIF(B39:B48, "Faculty (Masters)",O39:O48))-O53</f>
        <v>0</v>
      </c>
      <c r="P60" s="95"/>
      <c r="Q60" s="95"/>
    </row>
    <row r="61" spans="1:17" x14ac:dyDescent="0.25">
      <c r="A61" s="83">
        <v>24</v>
      </c>
      <c r="B61" s="42" t="s">
        <v>123</v>
      </c>
      <c r="C61" s="43"/>
      <c r="D61" s="43"/>
      <c r="E61" s="43"/>
      <c r="F61" s="43"/>
      <c r="G61" s="43"/>
      <c r="H61" s="43"/>
      <c r="I61" s="43"/>
      <c r="J61" s="43"/>
      <c r="K61" s="43"/>
      <c r="L61" s="43">
        <f>(SUMIF(B39:B48, "Faculty (Lecturer)",L39:L48))-L54</f>
        <v>0</v>
      </c>
      <c r="M61" s="43">
        <f>(SUMIF(B39:B48, "Faculty (Lecturer)",M39:M48))-M54</f>
        <v>0</v>
      </c>
      <c r="N61" s="43">
        <f>(SUMIF(B39:B48, "Faculty (Lecturer)",N39:N48))-N54</f>
        <v>0</v>
      </c>
      <c r="O61" s="248">
        <f>(SUMIF(B39:B48, "Faculty (Lecturer)",O39:O48))-O54</f>
        <v>0</v>
      </c>
      <c r="P61" s="95"/>
      <c r="Q61" s="95"/>
    </row>
    <row r="62" spans="1:17" x14ac:dyDescent="0.25">
      <c r="A62" s="83">
        <v>24</v>
      </c>
      <c r="B62" s="44" t="s">
        <v>32</v>
      </c>
      <c r="C62" s="43"/>
      <c r="D62" s="43"/>
      <c r="E62" s="43"/>
      <c r="F62" s="43"/>
      <c r="G62" s="43"/>
      <c r="H62" s="43"/>
      <c r="I62" s="43"/>
      <c r="J62" s="43"/>
      <c r="K62" s="43"/>
      <c r="L62" s="43">
        <f>(SUMIF(B39:B48, "Administrators (includes program coordinators)",L39:L48))-L55</f>
        <v>0</v>
      </c>
      <c r="M62" s="43">
        <f>(SUMIF(B39:B48, "Administrators (includes program coordinators)",M39:M48))-M55</f>
        <v>0</v>
      </c>
      <c r="N62" s="43">
        <f>(SUMIF(B39:B48, "Administrators (includes program coordinators)",N39:N48))-N55</f>
        <v>0</v>
      </c>
      <c r="O62" s="248">
        <f>(SUMIF(B39:B48, "Administrators (includes program coordinators)",O39:O48))-O55</f>
        <v>0</v>
      </c>
      <c r="P62" s="95"/>
      <c r="Q62" s="95"/>
    </row>
    <row r="63" spans="1:17" ht="15.75" thickBot="1" x14ac:dyDescent="0.3">
      <c r="A63" s="83">
        <v>26</v>
      </c>
      <c r="B63" s="246" t="s">
        <v>8</v>
      </c>
      <c r="C63" s="247"/>
      <c r="D63" s="247"/>
      <c r="E63" s="247"/>
      <c r="F63" s="247"/>
      <c r="G63" s="247"/>
      <c r="H63" s="247"/>
      <c r="I63" s="247"/>
      <c r="J63" s="247"/>
      <c r="K63" s="247"/>
      <c r="L63" s="247">
        <f>(SUMIF(B39:B48, "Support Staff",L39:L48))-L56</f>
        <v>0</v>
      </c>
      <c r="M63" s="247">
        <f>(SUMIF(B39:B48, "Support Staff",M39:M48))-M56</f>
        <v>0</v>
      </c>
      <c r="N63" s="247">
        <f>(SUMIF(B39:B48, "Support Staff",N39:N48))-N56</f>
        <v>0</v>
      </c>
      <c r="O63" s="249">
        <f>(SUMIF(B39:B48, "Support Staff",O39:O48))-O56</f>
        <v>0</v>
      </c>
      <c r="P63" s="95"/>
    </row>
    <row r="65" spans="1:1" x14ac:dyDescent="0.25">
      <c r="A65" s="83">
        <v>27</v>
      </c>
    </row>
  </sheetData>
  <sheetProtection algorithmName="SHA-512" hashValue="z86W4nlicMNjXtDR7oLkxfCA0V6v5gQbq7EsERKsmbjqKkjM8ODX1oI57SkBleNs5lJ8Uoq+KMRJUyQoM+2lrg==" saltValue="yFgPYZ6AMGC2WJCEEhDwQw==" spinCount="100000" sheet="1" insertRows="0"/>
  <dataValidations count="3">
    <dataValidation type="list" allowBlank="1" showInputMessage="1" showErrorMessage="1" sqref="D10:D19 D39:D48" xr:uid="{00000000-0002-0000-0500-000000000000}">
      <formula1>"0, 1, 2, 3, 4, 5, 6, 7, 8, 9, 10"</formula1>
    </dataValidation>
    <dataValidation type="list" allowBlank="1" showInputMessage="1" showErrorMessage="1" sqref="C10:C19 C39:C48" xr:uid="{00000000-0002-0000-0500-000001000000}">
      <formula1>"Not Applicable, Full Professor, Associate Professor, Assistant Professor, Lecturer"</formula1>
    </dataValidation>
    <dataValidation type="list" allowBlank="1" showInputMessage="1" showErrorMessage="1" sqref="B10:B19 B39:B48" xr:uid="{00000000-0002-0000-0500-000002000000}">
      <formula1>"Select a Position Type, Faculty (PhD or other terminal degree), Faculty (Masters), Faculty (Lecturer), Administrators (includes program coordinators), Support Staff"</formula1>
    </dataValidation>
  </dataValidations>
  <pageMargins left="0.25" right="0.25" top="0.75" bottom="0.75" header="0.3" footer="0.3"/>
  <pageSetup scale="59" fitToHeight="0" orientation="landscape" horizontalDpi="300" verticalDpi="300" r:id="rId1"/>
  <rowBreaks count="1" manualBreakCount="1">
    <brk id="3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Overview</vt:lpstr>
      <vt:lpstr>Financial Projections</vt:lpstr>
      <vt:lpstr>Enrollment &amp; Tuition Revenue </vt:lpstr>
      <vt:lpstr>External &amp; Other Revenue</vt:lpstr>
      <vt:lpstr>Existing Personnel</vt:lpstr>
      <vt:lpstr>New Personnel</vt:lpstr>
      <vt:lpstr>'External &amp; Other Revenue'!Print_Titles</vt:lpstr>
      <vt:lpstr>'Financial Projections'!Print_Titles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2022-07-08T14:40:01Z</dcterms:created>
  <dcterms:modified xsi:type="dcterms:W3CDTF">2023-08-31T15:11:29Z</dcterms:modified>
</cp:coreProperties>
</file>